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2\1кв-л\"/>
    </mc:Choice>
  </mc:AlternateContent>
  <xr:revisionPtr revIDLastSave="0" documentId="13_ncr:1_{1980AAEF-CEC9-4183-B1A8-ECF5A88D0000}" xr6:coauthVersionLast="44" xr6:coauthVersionMax="44" xr10:uidLastSave="{00000000-0000-0000-0000-000000000000}"/>
  <bookViews>
    <workbookView xWindow="-120" yWindow="-120" windowWidth="29040" windowHeight="15840" tabRatio="774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31" r:id="rId8"/>
    <sheet name="2-шакл" sheetId="28" r:id="rId9"/>
    <sheet name="2-шакл (резерв)" sheetId="29" r:id="rId10"/>
    <sheet name="2-РЖ" sheetId="30" r:id="rId11"/>
    <sheet name="ДтКТ маълумот" sheetId="32" r:id="rId12"/>
    <sheet name="ГТК" sheetId="23" state="hidden" r:id="rId13"/>
  </sheets>
  <externalReferences>
    <externalReference r:id="rId14"/>
  </externalReferences>
  <definedNames>
    <definedName name="_xlnm._FilterDatabase" localSheetId="3" hidden="1">'4-илова '!$A$4:$Y$11</definedName>
    <definedName name="_xlnm._FilterDatabase" localSheetId="4" hidden="1">'5-илова'!$A$5:$Q$30</definedName>
    <definedName name="_xlnm._FilterDatabase" localSheetId="5" hidden="1">'6-илова '!$A$5:$M$10</definedName>
    <definedName name="ChapterCode">'ДтКТ маълумот'!$C$6</definedName>
    <definedName name="FinancingLevel">'ДтКТ маълумот'!$C$8</definedName>
    <definedName name="ImportRowPage1">'ДтКТ маълумот'!#REF!</definedName>
    <definedName name="ImportRowPage1Total">'ДтКТ маълумот'!#REF!</definedName>
    <definedName name="ImportRowPage2">[1]КРЕДИТОРСКАЯ!#REF!</definedName>
    <definedName name="ImportRowPage2Total">[1]КРЕДИТОРСКАЯ!#REF!</definedName>
    <definedName name="OnDate">'ДтКТ маълумот'!$C$3</definedName>
    <definedName name="Organization">'ДтКТ маълумот'!$C$5</definedName>
    <definedName name="Period">'ДтКТ маълумот'!$C$7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1">'2-илова'!$A$1:$J$13</definedName>
    <definedName name="_xlnm.Print_Area" localSheetId="8">'2-шакл'!$A$1:$I$80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1" l="1"/>
  <c r="G13" i="9"/>
  <c r="F13" i="9"/>
  <c r="E13" i="9"/>
  <c r="D13" i="9"/>
  <c r="C12" i="9"/>
  <c r="C13" i="9" s="1"/>
  <c r="L30" i="7" l="1"/>
  <c r="L29" i="7"/>
  <c r="L28" i="7"/>
  <c r="L27" i="7"/>
  <c r="L26" i="7"/>
  <c r="L25" i="7"/>
  <c r="L24" i="7"/>
  <c r="L23" i="7"/>
  <c r="L22" i="7"/>
  <c r="J15" i="7"/>
  <c r="L15" i="7" s="1"/>
  <c r="K14" i="7"/>
  <c r="L14" i="7" s="1"/>
  <c r="J13" i="7"/>
  <c r="L13" i="7" s="1"/>
  <c r="L8" i="7"/>
  <c r="L9" i="7"/>
  <c r="L10" i="7"/>
  <c r="L11" i="7"/>
  <c r="L12" i="7"/>
  <c r="L16" i="7"/>
  <c r="L17" i="7"/>
  <c r="L18" i="7"/>
  <c r="L19" i="7"/>
  <c r="L20" i="7"/>
  <c r="L21" i="7"/>
  <c r="J7" i="7"/>
  <c r="L7" i="7" s="1"/>
  <c r="F21" i="30" l="1"/>
  <c r="F13" i="30"/>
  <c r="F12" i="30"/>
  <c r="F24" i="30" s="1"/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A8" i="7" l="1"/>
  <c r="A9" i="7" s="1"/>
  <c r="A10" i="7" l="1"/>
  <c r="A11" i="7" l="1"/>
  <c r="A12" i="7" l="1"/>
  <c r="A13" i="7" l="1"/>
  <c r="A7" i="4"/>
  <c r="A8" i="4" s="1"/>
  <c r="A9" i="4" s="1"/>
  <c r="A10" i="4" s="1"/>
  <c r="A11" i="4" s="1"/>
  <c r="A14" i="7" l="1"/>
  <c r="A15" i="7" l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</calcChain>
</file>

<file path=xl/sharedStrings.xml><?xml version="1.0" encoding="utf-8"?>
<sst xmlns="http://schemas.openxmlformats.org/spreadsheetml/2006/main" count="1254" uniqueCount="571">
  <si>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</si>
  <si>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</si>
  <si>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</si>
  <si>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</si>
  <si>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</si>
  <si>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</si>
  <si>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</si>
  <si>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</si>
  <si>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</si>
  <si>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</si>
  <si>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</si>
  <si>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</si>
  <si>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</si>
  <si>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</si>
  <si>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</si>
  <si>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</si>
  <si>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</si>
  <si>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</si>
  <si>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</si>
  <si>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</si>
  <si>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</si>
  <si>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</si>
  <si>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</si>
  <si>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</si>
  <si>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</si>
  <si>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</si>
  <si>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</si>
  <si>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</si>
  <si>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</si>
  <si>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</si>
  <si>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</si>
  <si>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</si>
  <si>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</si>
  <si>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</si>
  <si>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</si>
  <si>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</si>
  <si>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</si>
  <si>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</si>
  <si>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</si>
  <si>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</si>
  <si>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</si>
  <si>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</si>
  <si>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</si>
  <si>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</si>
  <si>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</si>
  <si>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</si>
  <si>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</si>
  <si>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</si>
  <si>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</si>
  <si>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</si>
  <si>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</si>
  <si>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</si>
  <si>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</si>
  <si>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</si>
  <si>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</si>
  <si>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</si>
  <si>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</si>
  <si>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</si>
  <si>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</si>
  <si>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</si>
  <si>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</si>
  <si>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</si>
  <si>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</si>
  <si>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</si>
  <si>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</si>
  <si>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</si>
  <si>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</si>
  <si>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</si>
  <si>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</si>
  <si>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</si>
  <si>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</si>
  <si>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</si>
  <si>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</si>
  <si>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</si>
  <si>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</si>
  <si>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</si>
  <si>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</si>
  <si>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</si>
  <si>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</si>
  <si>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</si>
  <si>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</si>
  <si>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</si>
  <si>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</si>
  <si>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</si>
  <si>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r>
      <t xml:space="preserve"> 2022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</si>
  <si>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2022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</si>
  <si>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 xml:space="preserve">2022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</si>
  <si>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2022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</si>
  <si>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2022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</si>
  <si>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2022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</si>
  <si>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2022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</si>
  <si>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</si>
  <si>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</si>
  <si>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01.04.2022</t>
  </si>
  <si>
    <t>Наименование организации:</t>
  </si>
  <si>
    <t>Узбекистон Республикаси Марказий сайлов комиссияси</t>
  </si>
  <si>
    <t xml:space="preserve">          </t>
  </si>
  <si>
    <t>Раздел   0161   подраздел   050   глава   160</t>
  </si>
  <si>
    <t xml:space="preserve">Отчетный период: </t>
  </si>
  <si>
    <t>1 апреля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</si>
  <si>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</si>
  <si>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</si>
  <si>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</si>
  <si>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</si>
  <si>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100010860262947016105016001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</si>
  <si>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</si>
  <si>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</si>
  <si>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</si>
  <si>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</si>
  <si>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</si>
  <si>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</si>
  <si>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</si>
  <si>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</si>
  <si>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</si>
  <si>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</si>
  <si>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</si>
  <si>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</si>
  <si>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</si>
  <si>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</si>
  <si>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</si>
  <si>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</si>
  <si>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</si>
  <si>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</si>
  <si>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</si>
  <si>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</si>
  <si>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</si>
  <si>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</si>
  <si>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</si>
  <si>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</si>
  <si>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</si>
  <si>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120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</si>
  <si>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</si>
  <si>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</si>
  <si>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</si>
  <si>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</si>
  <si>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</si>
  <si>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</si>
  <si>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</si>
  <si>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</si>
  <si>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</si>
  <si>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</si>
  <si>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</si>
  <si>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</si>
  <si>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</si>
  <si>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</si>
  <si>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</si>
  <si>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</si>
  <si>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</si>
  <si>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</si>
  <si>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</si>
  <si>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</si>
  <si>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</si>
  <si>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</si>
  <si>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</si>
  <si>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</si>
  <si>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</si>
  <si>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23</t>
  </si>
  <si>
    <t>Горячая вода и тепловая энергия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</si>
  <si>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</si>
  <si>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</si>
  <si>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</si>
  <si>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</si>
  <si>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</si>
  <si>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</si>
  <si>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</si>
  <si>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</si>
  <si>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</si>
  <si>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</si>
  <si>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</si>
  <si>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</si>
  <si>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</si>
  <si>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</si>
  <si>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</si>
  <si>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22</t>
  </si>
  <si>
    <t>920</t>
  </si>
  <si>
    <t>Компьютерное оборудование, вычислительная и аудио-видео техника</t>
  </si>
  <si>
    <t>40</t>
  </si>
  <si>
    <t>Расходы по аренде</t>
  </si>
  <si>
    <t>44</t>
  </si>
  <si>
    <t>26</t>
  </si>
  <si>
    <t>50</t>
  </si>
  <si>
    <t>Расходы запасов материальных оборотных средств</t>
  </si>
  <si>
    <t>27</t>
  </si>
  <si>
    <t>52</t>
  </si>
  <si>
    <t>Прочие материальные оборотные средства</t>
  </si>
  <si>
    <t>28</t>
  </si>
  <si>
    <t>Товарно-материальных запасов</t>
  </si>
  <si>
    <t>29</t>
  </si>
  <si>
    <t>110</t>
  </si>
  <si>
    <t>Товарно-материальных запасов (кроме бумаги)</t>
  </si>
  <si>
    <t>Расходы на приобретение бумаги</t>
  </si>
  <si>
    <t>31</t>
  </si>
  <si>
    <t>500</t>
  </si>
  <si>
    <t>Топливо и ГСМ</t>
  </si>
  <si>
    <t>32</t>
  </si>
  <si>
    <t>90</t>
  </si>
  <si>
    <t>Другие расходы на приобретение товаров и услуг</t>
  </si>
  <si>
    <t>33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</si>
  <si>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</si>
  <si>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</si>
  <si>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</si>
  <si>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35</t>
  </si>
  <si>
    <t>200</t>
  </si>
  <si>
    <t>Информационные и коммуникационные услуги</t>
  </si>
  <si>
    <t>36</t>
  </si>
  <si>
    <t>93</t>
  </si>
  <si>
    <t xml:space="preserve">Услуги по охране объектов </t>
  </si>
  <si>
    <t>37</t>
  </si>
  <si>
    <t>99</t>
  </si>
  <si>
    <t>Прочие расходы на приобретение товаров и услуг</t>
  </si>
  <si>
    <t>38</t>
  </si>
  <si>
    <t>990</t>
  </si>
  <si>
    <t>39</t>
  </si>
  <si>
    <t>43</t>
  </si>
  <si>
    <t>РАСХОДЫ ПО ОСНОВНЫМ СРЕДСТВАМ</t>
  </si>
  <si>
    <t>Приобретение основных средств</t>
  </si>
  <si>
    <t>Здания</t>
  </si>
  <si>
    <t>Нежилые здания</t>
  </si>
  <si>
    <t>53</t>
  </si>
  <si>
    <t>Сооружения</t>
  </si>
  <si>
    <t>54</t>
  </si>
  <si>
    <t>45</t>
  </si>
  <si>
    <t>46</t>
  </si>
  <si>
    <t>Прочие машины и оборудование</t>
  </si>
  <si>
    <t>910</t>
  </si>
  <si>
    <t>Мебель и офисное оборудование</t>
  </si>
  <si>
    <t>48</t>
  </si>
  <si>
    <t xml:space="preserve">Компьютерное оборудование, вычислительная, аудио-видео техника, информационная технология и принадлежности </t>
  </si>
  <si>
    <t>49</t>
  </si>
  <si>
    <t>Прочая техника</t>
  </si>
  <si>
    <t>ДРУГИЕ РАСХОДЫ</t>
  </si>
  <si>
    <t>51</t>
  </si>
  <si>
    <t>Различные прочие расходы</t>
  </si>
  <si>
    <t>Текущие</t>
  </si>
  <si>
    <t>140</t>
  </si>
  <si>
    <t>Электрон давлат харидларида иштирок этиш учун закалат тулови харажатлари</t>
  </si>
  <si>
    <t>55</t>
  </si>
  <si>
    <t>190</t>
  </si>
  <si>
    <t>Прочие расходы</t>
  </si>
  <si>
    <t>56</t>
  </si>
  <si>
    <t>IV-группа "Другие расходы"</t>
  </si>
  <si>
    <t>57</t>
  </si>
  <si>
    <t>ВСЕГО</t>
  </si>
  <si>
    <t>58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</si>
  <si>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</si>
  <si>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</si>
  <si>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</si>
  <si>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</si>
  <si>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Раздел   0115   подраздел   010   глава   160</t>
  </si>
  <si>
    <t>100010860262737011501016001</t>
  </si>
  <si>
    <t>Связанные с зарубежными поездками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</si>
  <si>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</si>
  <si>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</si>
  <si>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01.04.2022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</si>
  <si>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</si>
  <si>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</si>
  <si>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</si>
  <si>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</si>
  <si>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</si>
  <si>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</si>
  <si>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</si>
  <si>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</si>
  <si>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</si>
  <si>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</si>
  <si>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</si>
  <si>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</si>
  <si>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</si>
  <si>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</si>
  <si>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</si>
  <si>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</si>
  <si>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</si>
  <si>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</si>
  <si>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</si>
  <si>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</si>
  <si>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</si>
  <si>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</si>
  <si>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</si>
  <si>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</si>
  <si>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</si>
  <si>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</si>
  <si>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</si>
  <si>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</si>
  <si>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</si>
  <si>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</si>
  <si>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Руководитель _______________</t>
  </si>
  <si>
    <t>Главный бухгалтер ____________________</t>
  </si>
  <si>
    <t>М.П</t>
  </si>
  <si>
    <t>____ ______________ 20____ год</t>
  </si>
  <si>
    <t>Форма № 1</t>
  </si>
  <si>
    <t>Б А Л А Н С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</si>
  <si>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</si>
  <si>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</si>
  <si>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</si>
  <si>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</si>
  <si>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</si>
  <si>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</si>
  <si>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</si>
  <si>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</si>
  <si>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</si>
  <si>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</si>
  <si>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</si>
  <si>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</si>
  <si>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</si>
  <si>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</si>
  <si>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</si>
  <si>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</si>
  <si>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</si>
  <si>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</si>
  <si>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</si>
  <si>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</si>
  <si>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</si>
  <si>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</si>
  <si>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</si>
  <si>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</si>
  <si>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</si>
  <si>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</si>
  <si>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</si>
  <si>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</si>
  <si>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</si>
  <si>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</si>
  <si>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</si>
  <si>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</si>
  <si>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</si>
  <si>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</si>
  <si>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</si>
  <si>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</si>
  <si>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</si>
  <si>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</si>
  <si>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</si>
  <si>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</si>
  <si>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</si>
  <si>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</si>
  <si>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</si>
  <si>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</si>
  <si>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</si>
  <si>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</si>
  <si>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</si>
  <si>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</si>
  <si>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</si>
  <si>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</si>
  <si>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</si>
  <si>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</si>
  <si>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</si>
  <si>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</si>
  <si>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</si>
  <si>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</si>
  <si>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</si>
  <si>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</si>
  <si>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</si>
  <si>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</si>
  <si>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</si>
  <si>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</si>
  <si>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</si>
  <si>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</si>
  <si>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</si>
  <si>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</si>
  <si>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</si>
  <si>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</si>
  <si>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</si>
  <si>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</si>
  <si>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</si>
  <si>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</si>
  <si>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</si>
  <si>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</si>
  <si>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</si>
  <si>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</si>
  <si>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</si>
  <si>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</si>
  <si>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</si>
  <si>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</si>
  <si>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</si>
  <si>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</si>
  <si>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</si>
  <si>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</si>
  <si>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</si>
  <si>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</si>
  <si>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</si>
  <si>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</si>
  <si>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</si>
  <si>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</si>
  <si>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</si>
  <si>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</si>
  <si>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</si>
  <si>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</si>
  <si>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</si>
  <si>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</si>
  <si>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</si>
  <si>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</si>
  <si>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</si>
  <si>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</si>
  <si>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</si>
  <si>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</si>
  <si>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</si>
  <si>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</si>
  <si>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</si>
  <si>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</si>
  <si>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</si>
  <si>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</si>
  <si>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</si>
  <si>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</si>
  <si>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</si>
  <si>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</si>
  <si>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</si>
  <si>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</si>
  <si>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</si>
  <si>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</si>
  <si>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</si>
  <si>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</si>
  <si>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</si>
  <si>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</si>
  <si>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</si>
  <si>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</si>
  <si>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</si>
  <si>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</si>
  <si>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</si>
  <si>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</si>
  <si>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</si>
  <si>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</si>
  <si>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</si>
  <si>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</si>
  <si>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</si>
  <si>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</si>
  <si>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</si>
  <si>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</si>
  <si>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</si>
  <si>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</si>
  <si>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</si>
  <si>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</si>
  <si>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</si>
  <si>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</si>
  <si>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</si>
  <si>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</si>
  <si>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</si>
  <si>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</si>
  <si>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</si>
  <si>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</si>
  <si>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</si>
  <si>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</si>
  <si>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</si>
  <si>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</si>
  <si>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</si>
  <si>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</si>
  <si>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</si>
  <si>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</si>
  <si>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</si>
  <si>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</si>
  <si>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</si>
  <si>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</si>
  <si>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</si>
  <si>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</si>
  <si>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</si>
  <si>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</si>
  <si>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</si>
  <si>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</si>
  <si>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</si>
  <si>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</si>
  <si>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</si>
  <si>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A</t>
  </si>
  <si>
    <t>ДЕБИТОРСКАЯ ЗАДОЛЖЕННОСТЬ:</t>
  </si>
  <si>
    <t>4200000</t>
  </si>
  <si>
    <t>4210000</t>
  </si>
  <si>
    <t>4211000</t>
  </si>
  <si>
    <t>4220000</t>
  </si>
  <si>
    <t>4224000</t>
  </si>
  <si>
    <t>4225000</t>
  </si>
  <si>
    <t>4240000</t>
  </si>
  <si>
    <t>4244000</t>
  </si>
  <si>
    <t>4244100</t>
  </si>
  <si>
    <t>4250000</t>
  </si>
  <si>
    <t>4252000</t>
  </si>
  <si>
    <t>4252100</t>
  </si>
  <si>
    <t>4252110</t>
  </si>
  <si>
    <t>4252500</t>
  </si>
  <si>
    <t>4290000</t>
  </si>
  <si>
    <t>4292000</t>
  </si>
  <si>
    <t>4292100</t>
  </si>
  <si>
    <t>4292200</t>
  </si>
  <si>
    <t>4299000</t>
  </si>
  <si>
    <t>4299990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</si>
  <si>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</si>
  <si>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</si>
  <si>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</si>
  <si>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</si>
  <si>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</si>
  <si>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</si>
  <si>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</si>
  <si>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</si>
  <si>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</si>
  <si>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</si>
  <si>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</si>
  <si>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</si>
  <si>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</si>
  <si>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Бензин автомобильный</t>
  </si>
  <si>
    <t>Бюджет</t>
  </si>
  <si>
    <t>Молиялаш-тириш манбаси*</t>
  </si>
  <si>
    <t>22110042021395 / 15-22</t>
  </si>
  <si>
    <t>"UNG PETRO" МЧЖ</t>
  </si>
  <si>
    <t>л</t>
  </si>
  <si>
    <t>Услуги государственной фельдъегерской связи</t>
  </si>
  <si>
    <t>22110024044521 / 34</t>
  </si>
  <si>
    <t>ГФС ГКСИ и ТТРУз</t>
  </si>
  <si>
    <t>усл. Ед</t>
  </si>
  <si>
    <t>Услуги по широкополосному доступу к информационно-коммуникационной сети Интернет по проводным сетям</t>
  </si>
  <si>
    <t>22110024044730 / 1616377917</t>
  </si>
  <si>
    <t>"O`ZBEKTELEKOM" АЖ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</si>
  <si>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</si>
  <si>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 xml:space="preserve">22110010045181 / 706-2022/IJRO </t>
  </si>
  <si>
    <t xml:space="preserve"> "UNICON-SOFT" МЧЖ</t>
  </si>
  <si>
    <t>Услуги центра регистрации ключей электронных цифровых подписей</t>
  </si>
  <si>
    <t>22110010045255 / 704-2022/EXAT</t>
  </si>
  <si>
    <t>"UNICON-SOFT" МЧЖ</t>
  </si>
  <si>
    <t xml:space="preserve"> Услуга по круглосуточной поддержке телефонной линии</t>
  </si>
  <si>
    <t>22110024045576 /  1916643259</t>
  </si>
  <si>
    <t>Энергия тепловая, отпущенная тепловыми электроцентралями (ТЭЦ)</t>
  </si>
  <si>
    <t>22110010052236 / 950 д/с1</t>
  </si>
  <si>
    <t>"Тошиссиккуввати"ДУК</t>
  </si>
  <si>
    <t>Гкал</t>
  </si>
  <si>
    <t>Услуга оказание охранных услуг на договорной основе юридическим лицам</t>
  </si>
  <si>
    <t>22110010104557 / 16358-М</t>
  </si>
  <si>
    <t>Тошкент шахар ИИББ хузуридаги Куриклаш бошкармаси</t>
  </si>
  <si>
    <t>Услуги по вывозу мусора</t>
  </si>
  <si>
    <t>22110061104641 /  032-354</t>
  </si>
  <si>
    <t>TOSHKENT SHAHAR HOKIMLIGI HUZURIDAGI MAXSUSTRANS ISHLAB CHIQARISH BOSHQARMASI DA</t>
  </si>
  <si>
    <t>м^3</t>
  </si>
  <si>
    <t>Услуги выхода на международные сети телекоммуникаций</t>
  </si>
  <si>
    <t>22110024110679 / 1536/14</t>
  </si>
  <si>
    <t>Услуги по ремонту легковых автомобилей</t>
  </si>
  <si>
    <t>22110045111380 / К-19</t>
  </si>
  <si>
    <t>ООО "PSM Avtoservis Tex"</t>
  </si>
  <si>
    <t>Услуги кабельного телевидения</t>
  </si>
  <si>
    <t>22110024127912 / 46434</t>
  </si>
  <si>
    <t>ООО "ALPHAZET TECHNOLOGIES"</t>
  </si>
  <si>
    <t>Услуга по круглосуточной поддержке телефонной линии</t>
  </si>
  <si>
    <t>22110024184694 / 279/13-19</t>
  </si>
  <si>
    <t>Республика махсус алока богламаси ДУК</t>
  </si>
  <si>
    <t>Услуги по размещению в информационно-коммуникационной сети Интернет (услуги веб-хостинга)</t>
  </si>
  <si>
    <t>"DAVLAT AXBOROT TIZIMLARINI YARATISH VA QOLLAB QUVATLASH BOYICHA YAGONA INTEGR-"</t>
  </si>
  <si>
    <t>22110024210998 / 11/19-V</t>
  </si>
  <si>
    <t>Защищенная электронная почта Е-ХАТ</t>
  </si>
  <si>
    <t>22110024210999 / 111-П</t>
  </si>
  <si>
    <t>Услуга по регистрации доменов</t>
  </si>
  <si>
    <t>22111008111196 / 121538</t>
  </si>
  <si>
    <t>ООО "SUVAN NET"</t>
  </si>
  <si>
    <t>22111008109082 / 121536</t>
  </si>
  <si>
    <t xml:space="preserve"> ООО AQUAMARINE DIMAKS</t>
  </si>
  <si>
    <t>упак</t>
  </si>
  <si>
    <t>Вода питьевая упакованная</t>
  </si>
  <si>
    <t>Салфетка гигиеническая влажная</t>
  </si>
  <si>
    <t>22111008123967 / 127209</t>
  </si>
  <si>
    <t>OOO "Bahora Sarmoya Servis"</t>
  </si>
  <si>
    <t>Бумага туалетная</t>
  </si>
  <si>
    <t>22111008123938 / 127188</t>
  </si>
  <si>
    <t>ООО KURROS</t>
  </si>
  <si>
    <t>22111008123747 / 127257</t>
  </si>
  <si>
    <t>FALCON LINE" хусусий корхонаси</t>
  </si>
  <si>
    <t>Услуга подключения поддержки SSL протокола</t>
  </si>
  <si>
    <t>22111008147116 / 148895</t>
  </si>
  <si>
    <t>"ARSENAL WEBNAME" Mas uliyati cheklangan jamiyat</t>
  </si>
  <si>
    <t>22111008147139 / 148894</t>
  </si>
  <si>
    <t xml:space="preserve">22111008147103 / 148896 </t>
  </si>
  <si>
    <t>Услуги по холодному водоснабжению, Услуги канализации</t>
  </si>
  <si>
    <t>22110010263320 / 305481</t>
  </si>
  <si>
    <t xml:space="preserve"> ГУП "Сувсоз"</t>
  </si>
  <si>
    <t>Электрон дўкон</t>
  </si>
  <si>
    <t>Тўғридан тўғри, ягона етказиб берувчи</t>
  </si>
  <si>
    <t>Тўғридан тўғри (ЗРУ-684, абз. 3, ПП- 3953. пункт 4)</t>
  </si>
  <si>
    <t>Тўғридан тўғри (ЗРУ-684, абз. 3, ПП- 3953. пункт 25)</t>
  </si>
  <si>
    <t>Тўғридан тўғри (ЗРУ-684, Ст-71. абз.7</t>
  </si>
  <si>
    <t>Тўғридан тўғри (ЗРУ-684, абз. 3, ПП- 3953. пункт 22)</t>
  </si>
  <si>
    <t xml:space="preserve">Ўзбекистон Республикаси Марказий сайлов комиссияси </t>
  </si>
  <si>
    <t>Ўзбекистон Республикаси Марказий сайлов комиссияси бўйича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</si>
</sst>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[Red]\-#,##0.0\ "/>
    <numFmt numFmtId="165" formatCode="_-* #,##0.0_р_._-;\-* #,##0.0_р_._-;_-* &quot; &quot;??_р_._-;_-@_-"/>
    <numFmt numFmtId="166" formatCode="_-* #,##0.00_р_._-;\-* #,##0.00_р_._-;_-* &quot; &quot;??_р_._-;_-@_-"/>
    <numFmt numFmtId="167" formatCode="_-* #,##0.00_р_._-;\-* #,##0.00_р_._-;_-* &quot;-&quot;??_р_._-;_-@_-"/>
    <numFmt numFmtId="168" formatCode="_-* #,##0.00\ _р_._-;\-* #,##0.00\ _р_._-;_-* &quot;-&quot;??\ _р_._-;_-@_-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6" fillId="0" borderId="0"/>
    <xf numFmtId="43" fontId="20" fillId="0" borderId="0" applyFont="0" applyFill="0" applyBorder="0" applyAlignment="0" applyProtection="0"/>
    <xf numFmtId="0" fontId="43" fillId="0" borderId="0"/>
    <xf numFmtId="0" fontId="44" fillId="0" borderId="0"/>
    <xf numFmtId="168" fontId="43" fillId="0" borderId="0"/>
  </cellStyleXfs>
  <cellXfs count="251">
    <xf numFmtId="0" fontId="0" fillId="0" borderId="0" xfId="0"/>
    <xf numFmtId="3" fontId="1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4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textRotation="90"/>
    </xf>
    <xf numFmtId="0" fontId="25" fillId="0" borderId="1" xfId="0" applyFont="1" applyBorder="1" applyAlignment="1">
      <alignment horizontal="center" vertical="center" textRotation="90" wrapText="1"/>
    </xf>
    <xf numFmtId="0" fontId="27" fillId="2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30" fillId="2" borderId="1" xfId="1" applyFont="1" applyFill="1" applyBorder="1" applyAlignment="1">
      <alignment horizontal="justify" vertical="center" wrapText="1"/>
    </xf>
    <xf numFmtId="49" fontId="31" fillId="2" borderId="1" xfId="2" applyNumberFormat="1" applyFont="1" applyFill="1" applyBorder="1" applyAlignment="1">
      <alignment horizontal="center" vertical="center"/>
    </xf>
    <xf numFmtId="165" fontId="31" fillId="2" borderId="1" xfId="2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33" fillId="0" borderId="1" xfId="1" applyFont="1" applyBorder="1" applyAlignment="1">
      <alignment horizontal="left" vertical="center" wrapText="1"/>
    </xf>
    <xf numFmtId="49" fontId="34" fillId="2" borderId="1" xfId="2" applyNumberFormat="1" applyFont="1" applyFill="1" applyBorder="1" applyAlignment="1">
      <alignment horizontal="center" vertical="center"/>
    </xf>
    <xf numFmtId="165" fontId="34" fillId="2" borderId="1" xfId="2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49" fontId="27" fillId="2" borderId="0" xfId="1" applyNumberFormat="1" applyFont="1" applyFill="1" applyAlignment="1">
      <alignment horizontal="left" vertical="center" wrapText="1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166" fontId="1" fillId="2" borderId="1" xfId="2" applyNumberFormat="1" applyFont="1" applyFill="1" applyBorder="1" applyAlignment="1">
      <alignment horizontal="center" vertical="center"/>
    </xf>
    <xf numFmtId="166" fontId="2" fillId="2" borderId="1" xfId="2" applyNumberFormat="1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textRotation="90" wrapText="1"/>
    </xf>
    <xf numFmtId="0" fontId="37" fillId="0" borderId="1" xfId="0" applyFont="1" applyBorder="1" applyAlignment="1">
      <alignment horizontal="center" vertical="center" wrapText="1"/>
    </xf>
    <xf numFmtId="0" fontId="30" fillId="2" borderId="1" xfId="1" applyFont="1" applyFill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28" fillId="0" borderId="0" xfId="0" applyFont="1"/>
    <xf numFmtId="0" fontId="33" fillId="2" borderId="1" xfId="1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0" xfId="0" applyNumberFormat="1" applyFont="1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wrapText="1"/>
    </xf>
    <xf numFmtId="0" fontId="40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wrapText="1"/>
    </xf>
    <xf numFmtId="165" fontId="24" fillId="0" borderId="1" xfId="2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165" fontId="40" fillId="0" borderId="1" xfId="2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 wrapText="1"/>
    </xf>
    <xf numFmtId="49" fontId="24" fillId="0" borderId="1" xfId="0" applyNumberFormat="1" applyFont="1" applyBorder="1" applyAlignment="1">
      <alignment wrapText="1"/>
    </xf>
    <xf numFmtId="49" fontId="24" fillId="0" borderId="1" xfId="0" applyNumberFormat="1" applyFont="1" applyBorder="1" applyAlignment="1">
      <alignment horizontal="center" vertical="top" wrapText="1"/>
    </xf>
    <xf numFmtId="0" fontId="42" fillId="0" borderId="0" xfId="0" applyFont="1" applyAlignment="1">
      <alignment horizontal="left" vertical="top"/>
    </xf>
    <xf numFmtId="0" fontId="25" fillId="0" borderId="0" xfId="3" applyNumberFormat="1" applyFont="1" applyFill="1" applyBorder="1" applyProtection="1"/>
    <xf numFmtId="0" fontId="24" fillId="0" borderId="0" xfId="3" applyNumberFormat="1" applyFont="1" applyFill="1" applyBorder="1" applyAlignment="1" applyProtection="1">
      <alignment wrapText="1"/>
    </xf>
    <xf numFmtId="0" fontId="25" fillId="0" borderId="0" xfId="3" applyNumberFormat="1" applyFont="1" applyFill="1" applyBorder="1" applyAlignment="1" applyProtection="1">
      <alignment horizontal="left" vertical="center"/>
    </xf>
    <xf numFmtId="0" fontId="36" fillId="0" borderId="0" xfId="3" applyNumberFormat="1" applyFont="1" applyFill="1" applyBorder="1" applyProtection="1"/>
    <xf numFmtId="0" fontId="24" fillId="0" borderId="0" xfId="3" applyNumberFormat="1" applyFont="1" applyFill="1" applyBorder="1" applyAlignment="1" applyProtection="1">
      <alignment vertical="center" wrapText="1"/>
    </xf>
    <xf numFmtId="0" fontId="40" fillId="0" borderId="1" xfId="3" applyNumberFormat="1" applyFont="1" applyFill="1" applyBorder="1" applyAlignment="1" applyProtection="1">
      <alignment horizontal="center" vertical="center" wrapText="1"/>
    </xf>
    <xf numFmtId="0" fontId="25" fillId="0" borderId="1" xfId="3" applyNumberFormat="1" applyFont="1" applyFill="1" applyBorder="1" applyAlignment="1" applyProtection="1">
      <alignment horizontal="center" vertical="center"/>
    </xf>
    <xf numFmtId="0" fontId="40" fillId="0" borderId="8" xfId="3" applyNumberFormat="1" applyFont="1" applyFill="1" applyBorder="1" applyAlignment="1" applyProtection="1">
      <alignment horizontal="center" vertical="center" wrapText="1"/>
    </xf>
    <xf numFmtId="0" fontId="40" fillId="0" borderId="1" xfId="3" applyNumberFormat="1" applyFont="1" applyFill="1" applyBorder="1" applyAlignment="1" applyProtection="1">
      <alignment horizontal="center" vertical="center"/>
    </xf>
    <xf numFmtId="49" fontId="28" fillId="0" borderId="1" xfId="3" applyNumberFormat="1" applyFont="1" applyFill="1" applyBorder="1" applyAlignment="1" applyProtection="1">
      <alignment horizontal="center" vertical="center"/>
    </xf>
    <xf numFmtId="0" fontId="18" fillId="2" borderId="1" xfId="4" applyNumberFormat="1" applyFont="1" applyFill="1" applyBorder="1" applyAlignment="1" applyProtection="1">
      <alignment horizontal="left" vertical="center" wrapText="1"/>
    </xf>
    <xf numFmtId="165" fontId="18" fillId="2" borderId="1" xfId="5" applyNumberFormat="1" applyFont="1" applyFill="1" applyBorder="1" applyAlignment="1" applyProtection="1">
      <alignment horizontal="center" vertical="center" wrapText="1"/>
    </xf>
    <xf numFmtId="165" fontId="40" fillId="0" borderId="1" xfId="5" applyNumberFormat="1" applyFont="1" applyFill="1" applyBorder="1" applyAlignment="1" applyProtection="1">
      <alignment horizontal="center" vertical="center"/>
    </xf>
    <xf numFmtId="49" fontId="25" fillId="0" borderId="1" xfId="3" applyNumberFormat="1" applyFont="1" applyFill="1" applyBorder="1" applyAlignment="1" applyProtection="1">
      <alignment horizontal="center" vertical="center"/>
    </xf>
    <xf numFmtId="0" fontId="27" fillId="0" borderId="1" xfId="4" applyNumberFormat="1" applyFont="1" applyFill="1" applyBorder="1" applyAlignment="1" applyProtection="1">
      <alignment horizontal="left" vertical="center" wrapText="1"/>
    </xf>
    <xf numFmtId="165" fontId="27" fillId="0" borderId="1" xfId="5" applyNumberFormat="1" applyFont="1" applyFill="1" applyBorder="1" applyAlignment="1" applyProtection="1">
      <alignment horizontal="center" vertical="center" wrapText="1"/>
    </xf>
    <xf numFmtId="165" fontId="24" fillId="0" borderId="1" xfId="5" applyNumberFormat="1" applyFont="1" applyFill="1" applyBorder="1" applyAlignment="1" applyProtection="1">
      <alignment horizontal="center" vertical="center"/>
    </xf>
    <xf numFmtId="0" fontId="24" fillId="0" borderId="1" xfId="3" applyNumberFormat="1" applyFont="1" applyFill="1" applyBorder="1" applyAlignment="1" applyProtection="1">
      <alignment horizontal="center" vertical="center"/>
    </xf>
    <xf numFmtId="0" fontId="24" fillId="0" borderId="0" xfId="3" applyNumberFormat="1" applyFont="1" applyFill="1" applyBorder="1" applyAlignment="1" applyProtection="1">
      <alignment horizontal="left" vertical="center" wrapText="1"/>
    </xf>
    <xf numFmtId="165" fontId="18" fillId="2" borderId="1" xfId="5" applyNumberFormat="1" applyFont="1" applyFill="1" applyBorder="1" applyAlignment="1" applyProtection="1">
      <alignment horizontal="left" vertical="center" wrapText="1"/>
    </xf>
    <xf numFmtId="165" fontId="27" fillId="0" borderId="1" xfId="5" applyNumberFormat="1" applyFont="1" applyFill="1" applyBorder="1" applyAlignment="1" applyProtection="1">
      <alignment horizontal="left" vertical="center" wrapText="1"/>
    </xf>
    <xf numFmtId="168" fontId="25" fillId="0" borderId="0" xfId="5" applyNumberFormat="1" applyFont="1" applyFill="1" applyBorder="1" applyProtection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10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center" wrapText="1" inden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165" fontId="24" fillId="0" borderId="8" xfId="2" applyNumberFormat="1" applyFont="1" applyBorder="1" applyAlignment="1">
      <alignment horizontal="center" vertical="center"/>
    </xf>
    <xf numFmtId="165" fontId="24" fillId="0" borderId="9" xfId="2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top"/>
    </xf>
    <xf numFmtId="0" fontId="24" fillId="0" borderId="0" xfId="0" applyFont="1" applyAlignment="1">
      <alignment horizontal="center"/>
    </xf>
    <xf numFmtId="165" fontId="40" fillId="0" borderId="8" xfId="2" applyNumberFormat="1" applyFont="1" applyBorder="1" applyAlignment="1">
      <alignment horizontal="center" vertical="center"/>
    </xf>
    <xf numFmtId="165" fontId="40" fillId="0" borderId="9" xfId="2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8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" fontId="28" fillId="0" borderId="8" xfId="0" applyNumberFormat="1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8" fillId="0" borderId="9" xfId="0" applyFont="1" applyBorder="1" applyAlignment="1">
      <alignment wrapText="1"/>
    </xf>
    <xf numFmtId="0" fontId="28" fillId="0" borderId="8" xfId="0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0" fontId="25" fillId="0" borderId="9" xfId="0" applyFont="1" applyBorder="1" applyAlignment="1">
      <alignment wrapText="1"/>
    </xf>
    <xf numFmtId="0" fontId="25" fillId="0" borderId="0" xfId="0" applyFont="1" applyAlignment="1">
      <alignment horizontal="center" vertical="center"/>
    </xf>
    <xf numFmtId="49" fontId="25" fillId="0" borderId="17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9" xfId="0" applyFont="1" applyBorder="1" applyAlignment="1">
      <alignment horizontal="left" wrapText="1"/>
    </xf>
    <xf numFmtId="0" fontId="3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0" fillId="0" borderId="1" xfId="3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horizontal="left"/>
    </xf>
    <xf numFmtId="0" fontId="25" fillId="0" borderId="0" xfId="3" applyNumberFormat="1" applyFont="1" applyFill="1" applyBorder="1" applyAlignment="1" applyProtection="1">
      <alignment horizontal="center"/>
    </xf>
    <xf numFmtId="0" fontId="40" fillId="0" borderId="2" xfId="3" applyNumberFormat="1" applyFont="1" applyFill="1" applyBorder="1" applyAlignment="1" applyProtection="1">
      <alignment horizontal="center" vertical="center" wrapText="1"/>
    </xf>
    <xf numFmtId="0" fontId="40" fillId="0" borderId="3" xfId="3" applyNumberFormat="1" applyFont="1" applyFill="1" applyBorder="1" applyAlignment="1" applyProtection="1">
      <alignment horizontal="center" vertical="center" wrapText="1"/>
    </xf>
    <xf numFmtId="0" fontId="40" fillId="0" borderId="1" xfId="3" applyNumberFormat="1" applyFont="1" applyFill="1" applyBorder="1" applyAlignment="1" applyProtection="1">
      <alignment horizontal="center" vertical="center" wrapText="1"/>
    </xf>
    <xf numFmtId="0" fontId="35" fillId="0" borderId="0" xfId="3" applyNumberFormat="1" applyFont="1" applyFill="1" applyBorder="1" applyAlignment="1" applyProtection="1">
      <alignment horizontal="center" vertical="center" wrapText="1"/>
    </xf>
    <xf numFmtId="0" fontId="28" fillId="0" borderId="0" xfId="3" applyNumberFormat="1" applyFont="1" applyFill="1" applyBorder="1" applyAlignment="1" applyProtection="1">
      <alignment horizontal="center" vertical="center" wrapText="1"/>
    </xf>
    <xf numFmtId="0" fontId="28" fillId="0" borderId="0" xfId="3" applyNumberFormat="1" applyFont="1" applyFill="1" applyBorder="1" applyAlignment="1" applyProtection="1">
      <alignment horizontal="center" vertical="center"/>
    </xf>
    <xf numFmtId="0" fontId="36" fillId="0" borderId="0" xfId="3" applyNumberFormat="1" applyFont="1" applyFill="1" applyBorder="1" applyAlignment="1" applyProtection="1">
      <alignment horizontal="center"/>
    </xf>
    <xf numFmtId="0" fontId="25" fillId="0" borderId="0" xfId="3" applyNumberFormat="1" applyFont="1" applyFill="1" applyBorder="1" applyAlignment="1" applyProtection="1">
      <alignment horizontal="left" vertical="center"/>
    </xf>
    <xf numFmtId="49" fontId="25" fillId="0" borderId="0" xfId="3" applyNumberFormat="1" applyFont="1" applyFill="1" applyBorder="1" applyAlignment="1" applyProtection="1">
      <alignment horizontal="center"/>
    </xf>
  </cellXfs>
  <cellStyles count="6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 2" xfId="2" xr:uid="{00000000-0005-0000-0000-000004000000}"/>
    <cellStyle name="Финансовый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5" Type="http://schemas.openxmlformats.org/officeDocument/2006/relationships/image" Target="../media/image10.jpg"/><Relationship Id="rId4" Type="http://schemas.openxmlformats.org/officeDocument/2006/relationships/image" Target="../media/image9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g"/><Relationship Id="rId1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g"/><Relationship Id="rId1" Type="http://schemas.openxmlformats.org/officeDocument/2006/relationships/image" Target="../media/image1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3" name="Текст 3">
          <a:extLst>
            <a:ext uri="{FF2B5EF4-FFF2-40B4-BE49-F238E27FC236}">
              <a16:creationId xmlns:a16="http://schemas.microsoft.com/office/drawing/2014/main" id="{849B1BC1-AE34-4C7F-BB15-B7F9CA4FCFAB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4" name="Текст 3">
          <a:extLst>
            <a:ext uri="{FF2B5EF4-FFF2-40B4-BE49-F238E27FC236}">
              <a16:creationId xmlns:a16="http://schemas.microsoft.com/office/drawing/2014/main" id="{891EEAFE-E620-424B-96B4-08D5FFF06955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2" name="QR-Code">
          <a:extLst>
            <a:ext uri="{FF2B5EF4-FFF2-40B4-BE49-F238E27FC236}">
              <a16:creationId xmlns:a16="http://schemas.microsoft.com/office/drawing/2014/main" id="{F65D0C0A-118B-4361-A32D-D82FBA48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C1C0D90D-877F-44BC-8E02-6F326045D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4" name="QR-Code">
          <a:extLst>
            <a:ext uri="{FF2B5EF4-FFF2-40B4-BE49-F238E27FC236}">
              <a16:creationId xmlns:a16="http://schemas.microsoft.com/office/drawing/2014/main" id="{7C0BBB1A-5BEC-4182-8566-B31428905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5" name="QR-Code">
          <a:extLst>
            <a:ext uri="{FF2B5EF4-FFF2-40B4-BE49-F238E27FC236}">
              <a16:creationId xmlns:a16="http://schemas.microsoft.com/office/drawing/2014/main" id="{60532B9C-35D9-4022-941B-7527C6184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6" name="QR-Code">
          <a:extLst>
            <a:ext uri="{FF2B5EF4-FFF2-40B4-BE49-F238E27FC236}">
              <a16:creationId xmlns:a16="http://schemas.microsoft.com/office/drawing/2014/main" id="{95761F80-BAF4-4BC0-A59A-E4F1AECF2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7" name="QR-Code">
          <a:extLst>
            <a:ext uri="{FF2B5EF4-FFF2-40B4-BE49-F238E27FC236}">
              <a16:creationId xmlns:a16="http://schemas.microsoft.com/office/drawing/2014/main" id="{CA4E821A-CC89-4CA2-915A-914EAB4F0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8" name="QR-Code">
          <a:extLst>
            <a:ext uri="{FF2B5EF4-FFF2-40B4-BE49-F238E27FC236}">
              <a16:creationId xmlns:a16="http://schemas.microsoft.com/office/drawing/2014/main" id="{953CDB34-4C81-40C2-BB7B-D6BEE8782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127000</xdr:rowOff>
    </xdr:to>
    <xdr:pic>
      <xdr:nvPicPr>
        <xdr:cNvPr id="2" name="QR-Code">
          <a:extLst>
            <a:ext uri="{FF2B5EF4-FFF2-40B4-BE49-F238E27FC236}">
              <a16:creationId xmlns:a16="http://schemas.microsoft.com/office/drawing/2014/main" id="{C10214DF-8919-4776-B143-5A534BFA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127000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7143D462-43FA-48A5-A0F9-CD907A885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127000</xdr:rowOff>
    </xdr:to>
    <xdr:pic>
      <xdr:nvPicPr>
        <xdr:cNvPr id="4" name="QR-Code">
          <a:extLst>
            <a:ext uri="{FF2B5EF4-FFF2-40B4-BE49-F238E27FC236}">
              <a16:creationId xmlns:a16="http://schemas.microsoft.com/office/drawing/2014/main" id="{AE310BA3-7FB1-4B2E-8C74-52BE40458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652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5" name="QR-Code">
          <a:extLst>
            <a:ext uri="{FF2B5EF4-FFF2-40B4-BE49-F238E27FC236}">
              <a16:creationId xmlns:a16="http://schemas.microsoft.com/office/drawing/2014/main" id="{1CD7AE1B-1025-4D45-BD3E-8E05F867A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6" name="QR-Code">
          <a:extLst>
            <a:ext uri="{FF2B5EF4-FFF2-40B4-BE49-F238E27FC236}">
              <a16:creationId xmlns:a16="http://schemas.microsoft.com/office/drawing/2014/main" id="{0A0EEE55-1306-4BC3-A530-D58BF1D39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D297021E-7F19-405D-9D48-A6E38911A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5A1AA803-D9D3-4744-AC79-4FD0C8C66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A173ACD2-FAF9-4D9E-9584-EFEA4445B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DB977A3C-B424-4A79-B20B-F8FB0778C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9"/>
  <sheetViews>
    <sheetView tabSelected="1"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G13" sqref="G13"/>
    </sheetView>
  </sheetViews>
  <sheetFormatPr defaultColWidth="9.140625" defaultRowHeight="18.75" x14ac:dyDescent="0.3"/>
  <cols>
    <col min="1" max="1" width="6.7109375" style="7" customWidth="1"/>
    <col min="2" max="2" width="53.140625" style="7" customWidth="1"/>
    <col min="3" max="6" width="20.7109375" style="7" customWidth="1"/>
    <col min="7" max="7" width="32.85546875" style="7" customWidth="1"/>
    <col min="8" max="18" width="15.7109375" style="7" customWidth="1"/>
    <col min="19" max="30" width="9.140625" style="7"/>
    <col min="31" max="16384" width="9.140625" style="8"/>
  </cols>
  <sheetData>
    <row r="1" spans="1:30" ht="75" customHeight="1" x14ac:dyDescent="0.3">
      <c r="F1" s="144" t="s">
        <v>74</v>
      </c>
      <c r="G1" s="145"/>
    </row>
    <row r="2" spans="1:30" x14ac:dyDescent="0.3">
      <c r="F2" s="146"/>
      <c r="G2" s="146"/>
    </row>
    <row r="3" spans="1:30" ht="4.5" customHeight="1" x14ac:dyDescent="0.3">
      <c r="F3" s="146"/>
      <c r="G3" s="146"/>
    </row>
    <row r="4" spans="1:30" x14ac:dyDescent="0.3">
      <c r="F4" s="146"/>
      <c r="G4" s="146"/>
    </row>
    <row r="5" spans="1:30" ht="3.75" customHeight="1" x14ac:dyDescent="0.3"/>
    <row r="6" spans="1:30" ht="57.6" customHeight="1" x14ac:dyDescent="0.3">
      <c r="A6" s="147" t="s">
        <v>86</v>
      </c>
      <c r="B6" s="147"/>
      <c r="C6" s="147"/>
      <c r="D6" s="147"/>
      <c r="E6" s="147"/>
      <c r="F6" s="147"/>
      <c r="G6" s="147"/>
    </row>
    <row r="7" spans="1:30" x14ac:dyDescent="0.3">
      <c r="A7" s="148" t="s">
        <v>82</v>
      </c>
      <c r="B7" s="148"/>
      <c r="C7" s="148"/>
      <c r="D7" s="148"/>
      <c r="E7" s="148"/>
      <c r="F7" s="148"/>
      <c r="G7" s="148"/>
    </row>
    <row r="8" spans="1:30" x14ac:dyDescent="0.3">
      <c r="G8" s="9"/>
    </row>
    <row r="9" spans="1:30" ht="32.450000000000003" customHeight="1" x14ac:dyDescent="0.3">
      <c r="A9" s="149" t="s">
        <v>13</v>
      </c>
      <c r="B9" s="149" t="s">
        <v>6</v>
      </c>
      <c r="C9" s="149" t="s">
        <v>0</v>
      </c>
      <c r="D9" s="149"/>
      <c r="E9" s="149"/>
      <c r="F9" s="149"/>
      <c r="G9" s="149"/>
      <c r="H9" s="139"/>
      <c r="I9" s="139"/>
      <c r="J9" s="139"/>
      <c r="K9" s="139"/>
    </row>
    <row r="10" spans="1:30" x14ac:dyDescent="0.3">
      <c r="A10" s="149"/>
      <c r="B10" s="149"/>
      <c r="C10" s="149" t="s">
        <v>5</v>
      </c>
      <c r="D10" s="149" t="s">
        <v>1</v>
      </c>
      <c r="E10" s="149"/>
      <c r="F10" s="149"/>
      <c r="G10" s="149"/>
    </row>
    <row r="11" spans="1:30" ht="112.5" x14ac:dyDescent="0.3">
      <c r="A11" s="149"/>
      <c r="B11" s="149"/>
      <c r="C11" s="149"/>
      <c r="D11" s="140" t="s">
        <v>2</v>
      </c>
      <c r="E11" s="140" t="s">
        <v>80</v>
      </c>
      <c r="F11" s="140" t="s">
        <v>3</v>
      </c>
      <c r="G11" s="140" t="s">
        <v>4</v>
      </c>
    </row>
    <row r="12" spans="1:30" ht="44.25" customHeight="1" x14ac:dyDescent="0.3">
      <c r="A12" s="14">
        <v>1</v>
      </c>
      <c r="B12" s="142" t="s">
        <v>569</v>
      </c>
      <c r="C12" s="16">
        <f>SUM(D12:G12)</f>
        <v>11933440000</v>
      </c>
      <c r="D12" s="14">
        <v>7644324000</v>
      </c>
      <c r="E12" s="14">
        <v>1891965000</v>
      </c>
      <c r="F12" s="14">
        <v>2397151000</v>
      </c>
      <c r="G12" s="14">
        <v>0</v>
      </c>
    </row>
    <row r="13" spans="1:30" s="13" customFormat="1" ht="28.5" customHeight="1" x14ac:dyDescent="0.3">
      <c r="A13" s="150" t="s">
        <v>21</v>
      </c>
      <c r="B13" s="151"/>
      <c r="C13" s="140">
        <f>SUM(C12:C12)</f>
        <v>11933440000</v>
      </c>
      <c r="D13" s="140">
        <f>SUM(D12:D12)</f>
        <v>7644324000</v>
      </c>
      <c r="E13" s="140">
        <f>SUM(E12:E12)</f>
        <v>1891965000</v>
      </c>
      <c r="F13" s="140">
        <f>SUM(F12:F12)</f>
        <v>2397151000</v>
      </c>
      <c r="G13" s="140">
        <f>SUM(G12:G12)</f>
        <v>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28.5" customHeight="1" x14ac:dyDescent="0.3">
      <c r="B14" s="57" t="s">
        <v>81</v>
      </c>
    </row>
    <row r="15" spans="1:30" ht="18.75" hidden="1" customHeight="1" x14ac:dyDescent="0.3"/>
    <row r="16" spans="1:30" ht="18.75" hidden="1" customHeight="1" x14ac:dyDescent="0.3"/>
    <row r="17" ht="18.75" hidden="1" customHeight="1" x14ac:dyDescent="0.3"/>
    <row r="18" ht="28.5" customHeight="1" x14ac:dyDescent="0.3"/>
    <row r="19" ht="28.5" customHeight="1" x14ac:dyDescent="0.3"/>
  </sheetData>
  <mergeCells count="12">
    <mergeCell ref="A13:B13"/>
    <mergeCell ref="A7:G7"/>
    <mergeCell ref="A9:A11"/>
    <mergeCell ref="B9:B11"/>
    <mergeCell ref="C9:G9"/>
    <mergeCell ref="C10:C11"/>
    <mergeCell ref="D10:G10"/>
    <mergeCell ref="F1:G1"/>
    <mergeCell ref="F2:G2"/>
    <mergeCell ref="F3:G3"/>
    <mergeCell ref="F4:G4"/>
    <mergeCell ref="A6:G6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0"/>
  <sheetViews>
    <sheetView workbookViewId="0"/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15" t="s">
        <v>91</v>
      </c>
      <c r="F1" s="215"/>
      <c r="G1" s="215"/>
      <c r="H1" s="215"/>
      <c r="I1" s="215"/>
    </row>
    <row r="2" spans="1:9" ht="33.6" customHeight="1" x14ac:dyDescent="0.25">
      <c r="A2" s="216" t="s">
        <v>92</v>
      </c>
      <c r="B2" s="216"/>
      <c r="C2" s="216"/>
      <c r="D2" s="216"/>
      <c r="E2" s="216"/>
      <c r="F2" s="216"/>
      <c r="G2" s="216"/>
      <c r="H2" s="216"/>
      <c r="I2" s="216"/>
    </row>
    <row r="3" spans="1:9" ht="15" customHeight="1" x14ac:dyDescent="0.25">
      <c r="A3" s="189" t="s">
        <v>93</v>
      </c>
      <c r="B3" s="189"/>
      <c r="C3" s="189"/>
      <c r="D3" s="189"/>
      <c r="E3" s="189"/>
      <c r="F3" s="189"/>
      <c r="G3" s="189"/>
      <c r="H3" s="189"/>
      <c r="I3" s="189"/>
    </row>
    <row r="4" spans="1:9" ht="9.75" customHeight="1" x14ac:dyDescent="0.25">
      <c r="A4" s="59"/>
      <c r="B4" s="59"/>
      <c r="C4" s="59"/>
      <c r="D4" s="59"/>
      <c r="E4" s="59"/>
      <c r="F4" s="59"/>
    </row>
    <row r="5" spans="1:9" ht="13.5" customHeight="1" x14ac:dyDescent="0.25">
      <c r="A5" s="60"/>
      <c r="B5" s="210" t="s">
        <v>94</v>
      </c>
      <c r="C5" s="210"/>
      <c r="D5" s="210"/>
      <c r="E5" s="191" t="s">
        <v>95</v>
      </c>
      <c r="F5" s="191"/>
      <c r="G5" s="191"/>
      <c r="H5" s="191"/>
      <c r="I5" s="191"/>
    </row>
    <row r="6" spans="1:9" ht="13.5" customHeight="1" x14ac:dyDescent="0.25">
      <c r="A6" s="60" t="s">
        <v>96</v>
      </c>
      <c r="B6" s="210" t="s">
        <v>248</v>
      </c>
      <c r="C6" s="210"/>
      <c r="D6" s="210"/>
      <c r="E6" s="211"/>
      <c r="F6" s="211"/>
      <c r="G6" s="211"/>
      <c r="H6" s="211"/>
      <c r="I6" s="211"/>
    </row>
    <row r="7" spans="1:9" ht="13.5" customHeight="1" x14ac:dyDescent="0.25">
      <c r="A7" s="60"/>
      <c r="B7" s="210" t="s">
        <v>98</v>
      </c>
      <c r="C7" s="210"/>
      <c r="D7" s="210"/>
      <c r="E7" s="211" t="s">
        <v>99</v>
      </c>
      <c r="F7" s="211"/>
      <c r="G7" s="211"/>
      <c r="H7" s="211"/>
      <c r="I7" s="211"/>
    </row>
    <row r="8" spans="1:9" ht="13.5" customHeight="1" x14ac:dyDescent="0.25">
      <c r="A8" s="60"/>
      <c r="B8" s="210" t="s">
        <v>100</v>
      </c>
      <c r="C8" s="210"/>
      <c r="D8" s="210"/>
      <c r="E8" s="211"/>
      <c r="F8" s="211"/>
      <c r="G8" s="211"/>
      <c r="H8" s="211"/>
      <c r="I8" s="211"/>
    </row>
    <row r="9" spans="1:9" ht="13.5" customHeight="1" x14ac:dyDescent="0.25">
      <c r="A9" s="60"/>
      <c r="B9" s="210" t="s">
        <v>101</v>
      </c>
      <c r="C9" s="210"/>
      <c r="D9" s="210"/>
      <c r="E9" s="211"/>
      <c r="F9" s="211"/>
      <c r="G9" s="211"/>
      <c r="H9" s="211"/>
      <c r="I9" s="211"/>
    </row>
    <row r="10" spans="1:9" ht="13.5" customHeight="1" x14ac:dyDescent="0.25">
      <c r="A10" s="60"/>
      <c r="B10" s="210" t="s">
        <v>102</v>
      </c>
      <c r="C10" s="210"/>
      <c r="D10" s="210"/>
      <c r="E10" s="211"/>
      <c r="F10" s="211"/>
      <c r="G10" s="211"/>
      <c r="H10" s="211"/>
      <c r="I10" s="211"/>
    </row>
    <row r="11" spans="1:9" ht="13.5" customHeight="1" x14ac:dyDescent="0.25">
      <c r="A11" s="60"/>
      <c r="B11" s="210" t="s">
        <v>103</v>
      </c>
      <c r="C11" s="210"/>
      <c r="D11" s="210"/>
      <c r="E11" s="211" t="s">
        <v>249</v>
      </c>
      <c r="F11" s="211"/>
      <c r="G11" s="211"/>
      <c r="H11" s="211"/>
      <c r="I11" s="211"/>
    </row>
    <row r="12" spans="1:9" ht="8.25" customHeight="1" x14ac:dyDescent="0.25"/>
    <row r="13" spans="1:9" ht="54" x14ac:dyDescent="0.25">
      <c r="A13" s="61" t="s">
        <v>105</v>
      </c>
      <c r="B13" s="62" t="s">
        <v>106</v>
      </c>
      <c r="C13" s="61" t="s">
        <v>107</v>
      </c>
      <c r="D13" s="63" t="s">
        <v>108</v>
      </c>
      <c r="E13" s="63" t="s">
        <v>109</v>
      </c>
      <c r="F13" s="63" t="s">
        <v>110</v>
      </c>
      <c r="G13" s="63" t="s">
        <v>111</v>
      </c>
      <c r="H13" s="63" t="s">
        <v>112</v>
      </c>
      <c r="I13" s="63" t="s">
        <v>113</v>
      </c>
    </row>
    <row r="14" spans="1:9" ht="15" customHeight="1" x14ac:dyDescent="0.25">
      <c r="A14" s="212" t="s">
        <v>114</v>
      </c>
      <c r="B14" s="213"/>
      <c r="C14" s="214"/>
      <c r="D14" s="64" t="s">
        <v>115</v>
      </c>
      <c r="E14" s="64">
        <v>1</v>
      </c>
      <c r="F14" s="64">
        <v>2</v>
      </c>
      <c r="G14" s="64">
        <v>3</v>
      </c>
      <c r="H14" s="64">
        <v>4</v>
      </c>
      <c r="I14" s="64">
        <v>5</v>
      </c>
    </row>
    <row r="15" spans="1:9" x14ac:dyDescent="0.25">
      <c r="A15" s="65" t="s">
        <v>145</v>
      </c>
      <c r="B15" s="65" t="s">
        <v>146</v>
      </c>
      <c r="C15" s="66" t="s">
        <v>118</v>
      </c>
      <c r="D15" s="67" t="s">
        <v>147</v>
      </c>
      <c r="E15" s="68" t="s">
        <v>120</v>
      </c>
      <c r="F15" s="69">
        <v>23417.8</v>
      </c>
      <c r="G15" s="69">
        <v>0</v>
      </c>
      <c r="H15" s="69">
        <v>0</v>
      </c>
      <c r="I15" s="69">
        <v>0</v>
      </c>
    </row>
    <row r="16" spans="1:9" x14ac:dyDescent="0.25">
      <c r="A16" s="65" t="s">
        <v>145</v>
      </c>
      <c r="B16" s="65" t="s">
        <v>117</v>
      </c>
      <c r="C16" s="66" t="s">
        <v>118</v>
      </c>
      <c r="D16" s="67" t="s">
        <v>148</v>
      </c>
      <c r="E16" s="68" t="s">
        <v>123</v>
      </c>
      <c r="F16" s="69">
        <v>23417.8</v>
      </c>
      <c r="G16" s="69">
        <v>0</v>
      </c>
      <c r="H16" s="69">
        <v>0</v>
      </c>
      <c r="I16" s="69">
        <v>0</v>
      </c>
    </row>
    <row r="17" spans="1:9" x14ac:dyDescent="0.25">
      <c r="A17" s="70" t="s">
        <v>145</v>
      </c>
      <c r="B17" s="70" t="s">
        <v>121</v>
      </c>
      <c r="C17" s="71" t="s">
        <v>118</v>
      </c>
      <c r="D17" s="72" t="s">
        <v>150</v>
      </c>
      <c r="E17" s="73" t="s">
        <v>126</v>
      </c>
      <c r="F17" s="74">
        <v>5191.7</v>
      </c>
      <c r="G17" s="74">
        <v>0</v>
      </c>
      <c r="H17" s="74">
        <v>0</v>
      </c>
      <c r="I17" s="74">
        <v>0</v>
      </c>
    </row>
    <row r="18" spans="1:9" x14ac:dyDescent="0.25">
      <c r="A18" s="70" t="s">
        <v>145</v>
      </c>
      <c r="B18" s="70" t="s">
        <v>149</v>
      </c>
      <c r="C18" s="71" t="s">
        <v>118</v>
      </c>
      <c r="D18" s="72" t="s">
        <v>250</v>
      </c>
      <c r="E18" s="73" t="s">
        <v>129</v>
      </c>
      <c r="F18" s="74">
        <v>18226.099999999999</v>
      </c>
      <c r="G18" s="74">
        <v>0</v>
      </c>
      <c r="H18" s="74">
        <v>0</v>
      </c>
      <c r="I18" s="74">
        <v>0</v>
      </c>
    </row>
    <row r="19" spans="1:9" x14ac:dyDescent="0.25">
      <c r="A19" s="65" t="s">
        <v>226</v>
      </c>
      <c r="B19" s="65" t="s">
        <v>146</v>
      </c>
      <c r="C19" s="66" t="s">
        <v>118</v>
      </c>
      <c r="D19" s="67" t="s">
        <v>230</v>
      </c>
      <c r="E19" s="68" t="s">
        <v>132</v>
      </c>
      <c r="F19" s="69">
        <v>1072600</v>
      </c>
      <c r="G19" s="69">
        <v>0</v>
      </c>
      <c r="H19" s="69">
        <v>681310</v>
      </c>
      <c r="I19" s="69">
        <v>532094.80000000005</v>
      </c>
    </row>
    <row r="20" spans="1:9" x14ac:dyDescent="0.25">
      <c r="A20" s="65" t="s">
        <v>226</v>
      </c>
      <c r="B20" s="65" t="s">
        <v>136</v>
      </c>
      <c r="C20" s="66" t="s">
        <v>118</v>
      </c>
      <c r="D20" s="67" t="s">
        <v>232</v>
      </c>
      <c r="E20" s="68" t="s">
        <v>135</v>
      </c>
      <c r="F20" s="69">
        <v>1072600</v>
      </c>
      <c r="G20" s="69">
        <v>0</v>
      </c>
      <c r="H20" s="69">
        <v>681310</v>
      </c>
      <c r="I20" s="69">
        <v>532094.80000000005</v>
      </c>
    </row>
    <row r="21" spans="1:9" x14ac:dyDescent="0.25">
      <c r="A21" s="65" t="s">
        <v>226</v>
      </c>
      <c r="B21" s="65" t="s">
        <v>139</v>
      </c>
      <c r="C21" s="66" t="s">
        <v>118</v>
      </c>
      <c r="D21" s="67" t="s">
        <v>233</v>
      </c>
      <c r="E21" s="68" t="s">
        <v>138</v>
      </c>
      <c r="F21" s="69">
        <v>1072600</v>
      </c>
      <c r="G21" s="69">
        <v>0</v>
      </c>
      <c r="H21" s="69">
        <v>681310</v>
      </c>
      <c r="I21" s="69">
        <v>532094.80000000005</v>
      </c>
    </row>
    <row r="22" spans="1:9" x14ac:dyDescent="0.25">
      <c r="A22" s="65" t="s">
        <v>226</v>
      </c>
      <c r="B22" s="65" t="s">
        <v>139</v>
      </c>
      <c r="C22" s="66" t="s">
        <v>124</v>
      </c>
      <c r="D22" s="67" t="s">
        <v>232</v>
      </c>
      <c r="E22" s="68" t="s">
        <v>141</v>
      </c>
      <c r="F22" s="69">
        <v>1072600</v>
      </c>
      <c r="G22" s="69">
        <v>0</v>
      </c>
      <c r="H22" s="69">
        <v>681310</v>
      </c>
      <c r="I22" s="69">
        <v>532094.80000000005</v>
      </c>
    </row>
    <row r="23" spans="1:9" x14ac:dyDescent="0.25">
      <c r="A23" s="70" t="s">
        <v>226</v>
      </c>
      <c r="B23" s="70" t="s">
        <v>139</v>
      </c>
      <c r="C23" s="71" t="s">
        <v>237</v>
      </c>
      <c r="D23" s="72" t="s">
        <v>238</v>
      </c>
      <c r="E23" s="73" t="s">
        <v>143</v>
      </c>
      <c r="F23" s="74">
        <v>1072600</v>
      </c>
      <c r="G23" s="74">
        <v>0</v>
      </c>
      <c r="H23" s="74">
        <v>681310</v>
      </c>
      <c r="I23" s="74">
        <v>532094.80000000005</v>
      </c>
    </row>
    <row r="24" spans="1:9" x14ac:dyDescent="0.25">
      <c r="A24" s="65" t="s">
        <v>133</v>
      </c>
      <c r="B24" s="65" t="s">
        <v>133</v>
      </c>
      <c r="C24" s="66" t="s">
        <v>133</v>
      </c>
      <c r="D24" s="67" t="s">
        <v>240</v>
      </c>
      <c r="E24" s="68" t="s">
        <v>117</v>
      </c>
      <c r="F24" s="69">
        <v>1096017.8</v>
      </c>
      <c r="G24" s="69">
        <v>681310</v>
      </c>
      <c r="H24" s="69">
        <v>681310</v>
      </c>
      <c r="I24" s="69">
        <v>532094.80000000005</v>
      </c>
    </row>
    <row r="25" spans="1:9" x14ac:dyDescent="0.25">
      <c r="A25" s="65" t="s">
        <v>133</v>
      </c>
      <c r="B25" s="65" t="s">
        <v>133</v>
      </c>
      <c r="C25" s="66" t="s">
        <v>133</v>
      </c>
      <c r="D25" s="67" t="s">
        <v>242</v>
      </c>
      <c r="E25" s="68" t="s">
        <v>121</v>
      </c>
      <c r="F25" s="69">
        <v>1096017.8</v>
      </c>
      <c r="G25" s="69">
        <v>681310</v>
      </c>
      <c r="H25" s="69">
        <v>681310</v>
      </c>
      <c r="I25" s="69">
        <v>532094.80000000005</v>
      </c>
    </row>
    <row r="28" spans="1:9" ht="21" customHeight="1" x14ac:dyDescent="0.25">
      <c r="D28" s="75" t="s">
        <v>244</v>
      </c>
      <c r="E28" s="209" t="s">
        <v>245</v>
      </c>
      <c r="F28" s="209"/>
      <c r="G28" s="209"/>
      <c r="H28" s="60" t="s">
        <v>246</v>
      </c>
      <c r="I28" s="60"/>
    </row>
    <row r="29" spans="1:9" ht="14.25" customHeight="1" x14ac:dyDescent="0.25">
      <c r="D29" s="76" t="s">
        <v>247</v>
      </c>
    </row>
    <row r="30" spans="1:9" ht="15" customHeight="1" x14ac:dyDescent="0.25">
      <c r="D30" s="59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28:G28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6"/>
  <sheetViews>
    <sheetView view="pageBreakPreview" zoomScaleNormal="100" zoomScaleSheetLayoutView="100" workbookViewId="0"/>
  </sheetViews>
  <sheetFormatPr defaultColWidth="9.140625" defaultRowHeight="15" x14ac:dyDescent="0.25"/>
  <cols>
    <col min="1" max="1" width="42.42578125" style="77" customWidth="1"/>
    <col min="2" max="2" width="4.7109375" style="77" customWidth="1"/>
    <col min="3" max="3" width="5.7109375" style="77" customWidth="1"/>
    <col min="4" max="4" width="6.140625" style="77" customWidth="1"/>
    <col min="5" max="6" width="21.28515625" style="77" customWidth="1"/>
    <col min="7" max="16384" width="9.140625" style="77"/>
  </cols>
  <sheetData>
    <row r="1" spans="1:6" ht="54.75" customHeight="1" x14ac:dyDescent="0.25">
      <c r="C1" s="235" t="s">
        <v>251</v>
      </c>
      <c r="D1" s="235"/>
      <c r="E1" s="235"/>
      <c r="F1" s="235"/>
    </row>
    <row r="2" spans="1:6" ht="36.75" customHeight="1" x14ac:dyDescent="0.25">
      <c r="A2" s="236" t="s">
        <v>252</v>
      </c>
      <c r="B2" s="236"/>
      <c r="C2" s="236"/>
      <c r="D2" s="236"/>
      <c r="E2" s="236"/>
      <c r="F2" s="236"/>
    </row>
    <row r="3" spans="1:6" x14ac:dyDescent="0.25">
      <c r="A3" s="237" t="s">
        <v>253</v>
      </c>
      <c r="B3" s="237"/>
      <c r="C3" s="237"/>
      <c r="D3" s="237"/>
      <c r="E3" s="237"/>
      <c r="F3" s="237"/>
    </row>
    <row r="5" spans="1:6" x14ac:dyDescent="0.25">
      <c r="A5" s="78" t="s">
        <v>254</v>
      </c>
      <c r="B5" s="238" t="s">
        <v>95</v>
      </c>
      <c r="C5" s="238"/>
      <c r="D5" s="238"/>
      <c r="E5" s="238"/>
      <c r="F5" s="238"/>
    </row>
    <row r="6" spans="1:6" x14ac:dyDescent="0.25">
      <c r="A6" s="78" t="s">
        <v>255</v>
      </c>
      <c r="B6" s="227" t="s">
        <v>99</v>
      </c>
      <c r="C6" s="227"/>
      <c r="D6" s="227"/>
      <c r="E6" s="227"/>
      <c r="F6" s="227"/>
    </row>
    <row r="7" spans="1:6" x14ac:dyDescent="0.25">
      <c r="A7" s="78" t="s">
        <v>101</v>
      </c>
      <c r="B7" s="227" t="s">
        <v>256</v>
      </c>
      <c r="C7" s="227"/>
      <c r="D7" s="227"/>
      <c r="E7" s="227"/>
      <c r="F7" s="227"/>
    </row>
    <row r="8" spans="1:6" x14ac:dyDescent="0.25">
      <c r="A8" s="78" t="s">
        <v>257</v>
      </c>
      <c r="B8" s="227" t="s">
        <v>258</v>
      </c>
      <c r="C8" s="227"/>
      <c r="D8" s="227"/>
      <c r="E8" s="227"/>
      <c r="F8" s="227"/>
    </row>
    <row r="9" spans="1:6" x14ac:dyDescent="0.25">
      <c r="A9" s="79" t="s">
        <v>259</v>
      </c>
      <c r="B9" s="228" t="s">
        <v>260</v>
      </c>
      <c r="C9" s="228"/>
      <c r="D9" s="228"/>
      <c r="E9" s="228"/>
      <c r="F9" s="228"/>
    </row>
    <row r="10" spans="1:6" ht="15.75" customHeight="1" x14ac:dyDescent="0.25">
      <c r="A10" s="229" t="s">
        <v>261</v>
      </c>
      <c r="B10" s="230"/>
      <c r="C10" s="230"/>
      <c r="D10" s="230"/>
      <c r="E10" s="231"/>
      <c r="F10" s="80" t="s">
        <v>262</v>
      </c>
    </row>
    <row r="11" spans="1:6" ht="15.75" customHeight="1" x14ac:dyDescent="0.25">
      <c r="A11" s="232" t="s">
        <v>263</v>
      </c>
      <c r="B11" s="233"/>
      <c r="C11" s="233"/>
      <c r="D11" s="233"/>
      <c r="E11" s="234"/>
      <c r="F11" s="81">
        <v>674.8</v>
      </c>
    </row>
    <row r="12" spans="1:6" ht="15.75" customHeight="1" x14ac:dyDescent="0.25">
      <c r="A12" s="223" t="s">
        <v>264</v>
      </c>
      <c r="B12" s="221"/>
      <c r="C12" s="221"/>
      <c r="D12" s="221"/>
      <c r="E12" s="222"/>
      <c r="F12" s="81">
        <f>F13+F20</f>
        <v>90776.2</v>
      </c>
    </row>
    <row r="13" spans="1:6" ht="15.75" customHeight="1" x14ac:dyDescent="0.25">
      <c r="A13" s="220" t="s">
        <v>265</v>
      </c>
      <c r="B13" s="221"/>
      <c r="C13" s="221"/>
      <c r="D13" s="221"/>
      <c r="E13" s="222"/>
      <c r="F13" s="81">
        <f>SUM(F15:F19)</f>
        <v>90776.2</v>
      </c>
    </row>
    <row r="14" spans="1:6" ht="15.75" customHeight="1" x14ac:dyDescent="0.25">
      <c r="A14" s="224" t="s">
        <v>266</v>
      </c>
      <c r="B14" s="225"/>
      <c r="C14" s="225"/>
      <c r="D14" s="225"/>
      <c r="E14" s="226"/>
      <c r="F14" s="81"/>
    </row>
    <row r="15" spans="1:6" ht="15.75" customHeight="1" x14ac:dyDescent="0.25">
      <c r="A15" s="224" t="s">
        <v>267</v>
      </c>
      <c r="B15" s="225"/>
      <c r="C15" s="225"/>
      <c r="D15" s="225"/>
      <c r="E15" s="226"/>
      <c r="F15" s="82">
        <v>0</v>
      </c>
    </row>
    <row r="16" spans="1:6" ht="33.75" customHeight="1" x14ac:dyDescent="0.25">
      <c r="A16" s="224" t="s">
        <v>268</v>
      </c>
      <c r="B16" s="225"/>
      <c r="C16" s="225"/>
      <c r="D16" s="225"/>
      <c r="E16" s="226"/>
      <c r="F16" s="82">
        <v>0</v>
      </c>
    </row>
    <row r="17" spans="1:6" ht="33" customHeight="1" x14ac:dyDescent="0.25">
      <c r="A17" s="224" t="s">
        <v>269</v>
      </c>
      <c r="B17" s="225"/>
      <c r="C17" s="225"/>
      <c r="D17" s="225"/>
      <c r="E17" s="226"/>
      <c r="F17" s="82">
        <v>0</v>
      </c>
    </row>
    <row r="18" spans="1:6" x14ac:dyDescent="0.25">
      <c r="A18" s="224" t="s">
        <v>270</v>
      </c>
      <c r="B18" s="225"/>
      <c r="C18" s="225"/>
      <c r="D18" s="225"/>
      <c r="E18" s="226"/>
      <c r="F18" s="82">
        <v>90776.2</v>
      </c>
    </row>
    <row r="19" spans="1:6" ht="31.5" customHeight="1" x14ac:dyDescent="0.25">
      <c r="A19" s="224" t="s">
        <v>271</v>
      </c>
      <c r="B19" s="225"/>
      <c r="C19" s="225"/>
      <c r="D19" s="225"/>
      <c r="E19" s="226"/>
      <c r="F19" s="82">
        <v>0</v>
      </c>
    </row>
    <row r="20" spans="1:6" x14ac:dyDescent="0.25">
      <c r="A20" s="220" t="s">
        <v>272</v>
      </c>
      <c r="B20" s="221"/>
      <c r="C20" s="221"/>
      <c r="D20" s="221"/>
      <c r="E20" s="222"/>
      <c r="F20" s="81">
        <v>0</v>
      </c>
    </row>
    <row r="21" spans="1:6" ht="15.75" customHeight="1" x14ac:dyDescent="0.25">
      <c r="A21" s="223" t="s">
        <v>273</v>
      </c>
      <c r="B21" s="221"/>
      <c r="C21" s="221"/>
      <c r="D21" s="221"/>
      <c r="E21" s="222"/>
      <c r="F21" s="81">
        <f>F22+F23</f>
        <v>45335</v>
      </c>
    </row>
    <row r="22" spans="1:6" ht="15.75" customHeight="1" x14ac:dyDescent="0.25">
      <c r="A22" s="223" t="s">
        <v>274</v>
      </c>
      <c r="B22" s="221"/>
      <c r="C22" s="221"/>
      <c r="D22" s="221"/>
      <c r="E22" s="222"/>
      <c r="F22" s="81">
        <v>45335</v>
      </c>
    </row>
    <row r="23" spans="1:6" ht="15.75" customHeight="1" x14ac:dyDescent="0.25">
      <c r="A23" s="223" t="s">
        <v>275</v>
      </c>
      <c r="B23" s="221"/>
      <c r="C23" s="221"/>
      <c r="D23" s="221"/>
      <c r="E23" s="222"/>
      <c r="F23" s="81">
        <v>0</v>
      </c>
    </row>
    <row r="24" spans="1:6" ht="15.75" customHeight="1" x14ac:dyDescent="0.25">
      <c r="A24" s="223" t="s">
        <v>276</v>
      </c>
      <c r="B24" s="221"/>
      <c r="C24" s="221"/>
      <c r="D24" s="221"/>
      <c r="E24" s="222"/>
      <c r="F24" s="81">
        <f>F11+F12-F21</f>
        <v>46116</v>
      </c>
    </row>
    <row r="25" spans="1:6" ht="15.75" customHeight="1" x14ac:dyDescent="0.25">
      <c r="A25" s="223" t="s">
        <v>277</v>
      </c>
      <c r="B25" s="221"/>
      <c r="C25" s="221"/>
      <c r="D25" s="221"/>
      <c r="E25" s="222"/>
      <c r="F25" s="81">
        <v>0</v>
      </c>
    </row>
    <row r="26" spans="1:6" x14ac:dyDescent="0.25">
      <c r="A26" s="217" t="s">
        <v>278</v>
      </c>
      <c r="B26" s="217"/>
      <c r="C26" s="217"/>
      <c r="D26" s="217"/>
      <c r="E26" s="217"/>
      <c r="F26" s="217"/>
    </row>
    <row r="27" spans="1:6" ht="63" customHeight="1" x14ac:dyDescent="0.25">
      <c r="A27" s="83" t="s">
        <v>108</v>
      </c>
      <c r="B27" s="84" t="s">
        <v>279</v>
      </c>
      <c r="C27" s="84" t="s">
        <v>280</v>
      </c>
      <c r="D27" s="84" t="s">
        <v>281</v>
      </c>
      <c r="E27" s="85" t="s">
        <v>282</v>
      </c>
      <c r="F27" s="85" t="s">
        <v>283</v>
      </c>
    </row>
    <row r="28" spans="1:6" s="88" customFormat="1" ht="14.25" x14ac:dyDescent="0.2">
      <c r="A28" s="86" t="s">
        <v>242</v>
      </c>
      <c r="B28" s="87" t="s">
        <v>133</v>
      </c>
      <c r="C28" s="87" t="s">
        <v>133</v>
      </c>
      <c r="D28" s="87" t="s">
        <v>133</v>
      </c>
      <c r="E28" s="81">
        <v>45335</v>
      </c>
      <c r="F28" s="81">
        <v>57532.7</v>
      </c>
    </row>
    <row r="29" spans="1:6" s="88" customFormat="1" ht="14.25" x14ac:dyDescent="0.2">
      <c r="A29" s="86" t="s">
        <v>240</v>
      </c>
      <c r="B29" s="87" t="s">
        <v>133</v>
      </c>
      <c r="C29" s="87" t="s">
        <v>133</v>
      </c>
      <c r="D29" s="87" t="s">
        <v>133</v>
      </c>
      <c r="E29" s="81">
        <v>45335</v>
      </c>
      <c r="F29" s="81">
        <v>57532.7</v>
      </c>
    </row>
    <row r="30" spans="1:6" s="88" customFormat="1" ht="14.25" x14ac:dyDescent="0.2">
      <c r="A30" s="86" t="s">
        <v>214</v>
      </c>
      <c r="B30" s="87" t="s">
        <v>213</v>
      </c>
      <c r="C30" s="87" t="s">
        <v>133</v>
      </c>
      <c r="D30" s="87" t="s">
        <v>133</v>
      </c>
      <c r="E30" s="81">
        <v>0</v>
      </c>
      <c r="F30" s="81">
        <v>12190.5</v>
      </c>
    </row>
    <row r="31" spans="1:6" s="88" customFormat="1" ht="14.25" x14ac:dyDescent="0.2">
      <c r="A31" s="86" t="s">
        <v>215</v>
      </c>
      <c r="B31" s="87" t="s">
        <v>213</v>
      </c>
      <c r="C31" s="87" t="s">
        <v>180</v>
      </c>
      <c r="D31" s="87" t="s">
        <v>133</v>
      </c>
      <c r="E31" s="81">
        <v>0</v>
      </c>
      <c r="F31" s="81">
        <v>12190.5</v>
      </c>
    </row>
    <row r="32" spans="1:6" s="88" customFormat="1" ht="14.25" x14ac:dyDescent="0.2">
      <c r="A32" s="86" t="s">
        <v>169</v>
      </c>
      <c r="B32" s="87" t="s">
        <v>213</v>
      </c>
      <c r="C32" s="87" t="s">
        <v>220</v>
      </c>
      <c r="D32" s="87" t="s">
        <v>133</v>
      </c>
      <c r="E32" s="81">
        <v>0</v>
      </c>
      <c r="F32" s="81">
        <v>12190.5</v>
      </c>
    </row>
    <row r="33" spans="1:6" s="88" customFormat="1" ht="14.25" x14ac:dyDescent="0.2">
      <c r="A33" s="86" t="s">
        <v>223</v>
      </c>
      <c r="B33" s="87" t="s">
        <v>213</v>
      </c>
      <c r="C33" s="87" t="s">
        <v>220</v>
      </c>
      <c r="D33" s="87" t="s">
        <v>171</v>
      </c>
      <c r="E33" s="81">
        <v>0</v>
      </c>
      <c r="F33" s="81">
        <v>12190.5</v>
      </c>
    </row>
    <row r="34" spans="1:6" ht="38.25" x14ac:dyDescent="0.25">
      <c r="A34" s="89" t="s">
        <v>227</v>
      </c>
      <c r="B34" s="90" t="s">
        <v>213</v>
      </c>
      <c r="C34" s="90" t="s">
        <v>220</v>
      </c>
      <c r="D34" s="90" t="s">
        <v>174</v>
      </c>
      <c r="E34" s="82">
        <v>0</v>
      </c>
      <c r="F34" s="82">
        <v>12138</v>
      </c>
    </row>
    <row r="35" spans="1:6" x14ac:dyDescent="0.25">
      <c r="A35" s="89" t="s">
        <v>229</v>
      </c>
      <c r="B35" s="90" t="s">
        <v>213</v>
      </c>
      <c r="C35" s="90" t="s">
        <v>220</v>
      </c>
      <c r="D35" s="90" t="s">
        <v>211</v>
      </c>
      <c r="E35" s="82">
        <v>0</v>
      </c>
      <c r="F35" s="82">
        <v>52.5</v>
      </c>
    </row>
    <row r="36" spans="1:6" s="88" customFormat="1" ht="14.25" x14ac:dyDescent="0.2">
      <c r="A36" s="86" t="s">
        <v>230</v>
      </c>
      <c r="B36" s="87" t="s">
        <v>226</v>
      </c>
      <c r="C36" s="87" t="s">
        <v>133</v>
      </c>
      <c r="D36" s="87" t="s">
        <v>133</v>
      </c>
      <c r="E36" s="81">
        <v>45335</v>
      </c>
      <c r="F36" s="81">
        <v>45342.2</v>
      </c>
    </row>
    <row r="37" spans="1:6" s="88" customFormat="1" ht="14.25" x14ac:dyDescent="0.2">
      <c r="A37" s="86" t="s">
        <v>232</v>
      </c>
      <c r="B37" s="87" t="s">
        <v>226</v>
      </c>
      <c r="C37" s="87" t="s">
        <v>136</v>
      </c>
      <c r="D37" s="87" t="s">
        <v>133</v>
      </c>
      <c r="E37" s="81">
        <v>45335</v>
      </c>
      <c r="F37" s="81">
        <v>45342.2</v>
      </c>
    </row>
    <row r="38" spans="1:6" s="88" customFormat="1" ht="14.25" x14ac:dyDescent="0.2">
      <c r="A38" s="86" t="s">
        <v>233</v>
      </c>
      <c r="B38" s="87" t="s">
        <v>226</v>
      </c>
      <c r="C38" s="87" t="s">
        <v>139</v>
      </c>
      <c r="D38" s="87" t="s">
        <v>133</v>
      </c>
      <c r="E38" s="81">
        <v>45335</v>
      </c>
      <c r="F38" s="81">
        <v>45342.2</v>
      </c>
    </row>
    <row r="39" spans="1:6" s="88" customFormat="1" ht="14.25" x14ac:dyDescent="0.2">
      <c r="A39" s="86" t="s">
        <v>232</v>
      </c>
      <c r="B39" s="87" t="s">
        <v>226</v>
      </c>
      <c r="C39" s="87" t="s">
        <v>139</v>
      </c>
      <c r="D39" s="87" t="s">
        <v>124</v>
      </c>
      <c r="E39" s="81">
        <v>45335</v>
      </c>
      <c r="F39" s="81">
        <v>45342.2</v>
      </c>
    </row>
    <row r="40" spans="1:6" x14ac:dyDescent="0.25">
      <c r="A40" s="89" t="s">
        <v>238</v>
      </c>
      <c r="B40" s="90" t="s">
        <v>226</v>
      </c>
      <c r="C40" s="90" t="s">
        <v>139</v>
      </c>
      <c r="D40" s="90" t="s">
        <v>237</v>
      </c>
      <c r="E40" s="82">
        <v>45335</v>
      </c>
      <c r="F40" s="82">
        <v>45335</v>
      </c>
    </row>
    <row r="41" spans="1:6" ht="25.5" x14ac:dyDescent="0.25">
      <c r="A41" s="89" t="s">
        <v>235</v>
      </c>
      <c r="B41" s="90" t="s">
        <v>226</v>
      </c>
      <c r="C41" s="90" t="s">
        <v>139</v>
      </c>
      <c r="D41" s="90" t="s">
        <v>234</v>
      </c>
      <c r="E41" s="82">
        <v>0</v>
      </c>
      <c r="F41" s="82">
        <v>7.2</v>
      </c>
    </row>
    <row r="42" spans="1:6" x14ac:dyDescent="0.25">
      <c r="E42" s="91"/>
    </row>
    <row r="44" spans="1:6" x14ac:dyDescent="0.25">
      <c r="A44" s="77" t="s">
        <v>284</v>
      </c>
      <c r="E44" s="218" t="s">
        <v>285</v>
      </c>
      <c r="F44" s="218"/>
    </row>
    <row r="46" spans="1:6" x14ac:dyDescent="0.25">
      <c r="A46" s="77" t="s">
        <v>286</v>
      </c>
      <c r="E46" s="219" t="s">
        <v>287</v>
      </c>
      <c r="F46" s="219"/>
    </row>
  </sheetData>
  <mergeCells count="27"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6:F26"/>
    <mergeCell ref="E44:F44"/>
    <mergeCell ref="E46:F46"/>
    <mergeCell ref="A20:E20"/>
    <mergeCell ref="A21:E21"/>
    <mergeCell ref="A22:E22"/>
    <mergeCell ref="A23:E23"/>
    <mergeCell ref="A24:E24"/>
    <mergeCell ref="A25:E25"/>
  </mergeCells>
  <pageMargins left="0.31496062992125984" right="0.31496062992125984" top="0.35433070866141736" bottom="0.15748031496062992" header="0.31496062992125984" footer="0.31496062992125984"/>
  <pageSetup paperSize="9" scale="9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68"/>
  <sheetViews>
    <sheetView workbookViewId="0"/>
  </sheetViews>
  <sheetFormatPr defaultColWidth="9.140625" defaultRowHeight="15" customHeight="1" x14ac:dyDescent="0.25"/>
  <cols>
    <col min="1" max="1" width="6.140625" style="107" bestFit="1" customWidth="1"/>
    <col min="2" max="2" width="14.5703125" style="107" bestFit="1" customWidth="1"/>
    <col min="3" max="3" width="45.5703125" style="107" customWidth="1"/>
    <col min="4" max="7" width="15.7109375" style="107" customWidth="1"/>
    <col min="8" max="8" width="13.7109375" style="107" customWidth="1"/>
    <col min="9" max="9" width="12.85546875" style="107" customWidth="1"/>
    <col min="10" max="10" width="11.42578125" style="107" customWidth="1"/>
    <col min="11" max="11" width="30.28515625" style="107" customWidth="1"/>
    <col min="12" max="12" width="9.140625" style="107" customWidth="1"/>
    <col min="13" max="16384" width="9.140625" style="107"/>
  </cols>
  <sheetData>
    <row r="1" spans="1:12" ht="46.5" customHeight="1" x14ac:dyDescent="0.25">
      <c r="E1" s="245" t="s">
        <v>441</v>
      </c>
      <c r="F1" s="245"/>
      <c r="G1" s="245"/>
      <c r="H1" s="245"/>
      <c r="I1" s="245"/>
      <c r="J1" s="245"/>
      <c r="K1" s="245"/>
      <c r="L1" s="108"/>
    </row>
    <row r="2" spans="1:12" ht="31.5" customHeight="1" x14ac:dyDescent="0.25">
      <c r="C2" s="246" t="s">
        <v>442</v>
      </c>
      <c r="D2" s="246"/>
      <c r="E2" s="246"/>
      <c r="F2" s="246"/>
      <c r="G2" s="246"/>
      <c r="H2" s="246"/>
      <c r="I2" s="246"/>
      <c r="J2" s="246"/>
    </row>
    <row r="3" spans="1:12" x14ac:dyDescent="0.25">
      <c r="C3" s="247" t="s">
        <v>253</v>
      </c>
      <c r="D3" s="247"/>
      <c r="E3" s="247"/>
      <c r="F3" s="247"/>
      <c r="G3" s="247"/>
      <c r="H3" s="247"/>
      <c r="I3" s="247"/>
      <c r="J3" s="247"/>
    </row>
    <row r="5" spans="1:12" ht="15" customHeight="1" x14ac:dyDescent="0.25">
      <c r="A5" s="109" t="s">
        <v>254</v>
      </c>
      <c r="C5" s="248" t="s">
        <v>95</v>
      </c>
      <c r="D5" s="248"/>
      <c r="E5" s="248"/>
      <c r="F5" s="248"/>
      <c r="G5" s="248"/>
      <c r="H5" s="248"/>
      <c r="I5" s="248"/>
      <c r="J5" s="248"/>
      <c r="K5" s="110"/>
    </row>
    <row r="6" spans="1:12" ht="15" customHeight="1" x14ac:dyDescent="0.25">
      <c r="A6" s="249" t="s">
        <v>443</v>
      </c>
      <c r="B6" s="249"/>
      <c r="C6" s="250" t="s">
        <v>444</v>
      </c>
      <c r="D6" s="250"/>
      <c r="E6" s="250"/>
      <c r="F6" s="250"/>
      <c r="G6" s="250"/>
      <c r="H6" s="250"/>
      <c r="I6" s="250"/>
      <c r="J6" s="250"/>
    </row>
    <row r="7" spans="1:12" ht="14.45" customHeight="1" x14ac:dyDescent="0.25">
      <c r="A7" s="109" t="s">
        <v>445</v>
      </c>
      <c r="C7" s="241" t="s">
        <v>99</v>
      </c>
      <c r="D7" s="241"/>
      <c r="E7" s="241"/>
      <c r="F7" s="241"/>
      <c r="G7" s="241"/>
      <c r="H7" s="241"/>
      <c r="I7" s="241"/>
      <c r="J7" s="241"/>
    </row>
    <row r="8" spans="1:12" ht="15" customHeight="1" x14ac:dyDescent="0.25">
      <c r="A8" s="109" t="s">
        <v>101</v>
      </c>
      <c r="C8" s="241" t="s">
        <v>256</v>
      </c>
      <c r="D8" s="241"/>
      <c r="E8" s="241"/>
      <c r="F8" s="241"/>
      <c r="G8" s="241"/>
      <c r="H8" s="241"/>
      <c r="I8" s="241"/>
      <c r="J8" s="241"/>
    </row>
    <row r="9" spans="1:12" ht="15" customHeight="1" x14ac:dyDescent="0.25">
      <c r="A9" s="109" t="s">
        <v>257</v>
      </c>
      <c r="C9" s="241" t="s">
        <v>446</v>
      </c>
      <c r="D9" s="241"/>
      <c r="E9" s="241"/>
      <c r="F9" s="241"/>
      <c r="G9" s="241"/>
      <c r="H9" s="241"/>
      <c r="I9" s="241"/>
      <c r="J9" s="241"/>
    </row>
    <row r="11" spans="1:12" ht="15" customHeight="1" x14ac:dyDescent="0.25">
      <c r="A11" s="239" t="s">
        <v>447</v>
      </c>
      <c r="B11" s="242" t="s">
        <v>448</v>
      </c>
      <c r="C11" s="244" t="s">
        <v>108</v>
      </c>
      <c r="D11" s="244" t="s">
        <v>449</v>
      </c>
      <c r="E11" s="239" t="s">
        <v>450</v>
      </c>
      <c r="F11" s="239"/>
      <c r="G11" s="244" t="s">
        <v>451</v>
      </c>
      <c r="H11" s="239" t="s">
        <v>452</v>
      </c>
      <c r="I11" s="239"/>
      <c r="J11" s="244" t="s">
        <v>453</v>
      </c>
      <c r="K11" s="239" t="s">
        <v>454</v>
      </c>
      <c r="L11" s="111"/>
    </row>
    <row r="12" spans="1:12" ht="41.25" customHeight="1" x14ac:dyDescent="0.25">
      <c r="A12" s="239"/>
      <c r="B12" s="243"/>
      <c r="C12" s="244"/>
      <c r="D12" s="239"/>
      <c r="E12" s="112" t="s">
        <v>455</v>
      </c>
      <c r="F12" s="112" t="s">
        <v>456</v>
      </c>
      <c r="G12" s="239"/>
      <c r="H12" s="112" t="s">
        <v>455</v>
      </c>
      <c r="I12" s="112" t="s">
        <v>456</v>
      </c>
      <c r="J12" s="244"/>
      <c r="K12" s="239"/>
      <c r="L12" s="111"/>
    </row>
    <row r="13" spans="1:12" x14ac:dyDescent="0.25">
      <c r="A13" s="113" t="s">
        <v>457</v>
      </c>
      <c r="B13" s="114">
        <v>1</v>
      </c>
      <c r="C13" s="112">
        <v>2</v>
      </c>
      <c r="D13" s="115">
        <v>3</v>
      </c>
      <c r="E13" s="112">
        <v>4</v>
      </c>
      <c r="F13" s="112">
        <v>5</v>
      </c>
      <c r="G13" s="115">
        <v>6</v>
      </c>
      <c r="H13" s="112">
        <v>7</v>
      </c>
      <c r="I13" s="112">
        <v>8</v>
      </c>
      <c r="J13" s="115">
        <v>9</v>
      </c>
      <c r="K13" s="112">
        <v>10</v>
      </c>
      <c r="L13" s="111"/>
    </row>
    <row r="14" spans="1:12" x14ac:dyDescent="0.25">
      <c r="A14" s="239" t="s">
        <v>458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111"/>
    </row>
    <row r="15" spans="1:12" x14ac:dyDescent="0.25">
      <c r="A15" s="113">
        <v>1</v>
      </c>
      <c r="B15" s="116" t="s">
        <v>133</v>
      </c>
      <c r="C15" s="117" t="s">
        <v>240</v>
      </c>
      <c r="D15" s="118">
        <v>447054</v>
      </c>
      <c r="E15" s="119">
        <v>446823.3</v>
      </c>
      <c r="F15" s="119">
        <v>230.7</v>
      </c>
      <c r="G15" s="119">
        <v>0</v>
      </c>
      <c r="H15" s="119">
        <v>0</v>
      </c>
      <c r="I15" s="119">
        <v>0</v>
      </c>
      <c r="J15" s="119">
        <v>0</v>
      </c>
      <c r="K15" s="115" t="s">
        <v>309</v>
      </c>
      <c r="L15" s="111"/>
    </row>
    <row r="16" spans="1:12" x14ac:dyDescent="0.25">
      <c r="A16" s="113">
        <v>2</v>
      </c>
      <c r="B16" s="116" t="s">
        <v>459</v>
      </c>
      <c r="C16" s="117" t="s">
        <v>147</v>
      </c>
      <c r="D16" s="118">
        <v>294808.09999999998</v>
      </c>
      <c r="E16" s="119">
        <v>294808.09999999998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5" t="s">
        <v>309</v>
      </c>
      <c r="L16" s="111"/>
    </row>
    <row r="17" spans="1:12" x14ac:dyDescent="0.25">
      <c r="A17" s="113">
        <v>3</v>
      </c>
      <c r="B17" s="116" t="s">
        <v>460</v>
      </c>
      <c r="C17" s="117" t="s">
        <v>148</v>
      </c>
      <c r="D17" s="118">
        <v>23809.599999999999</v>
      </c>
      <c r="E17" s="119">
        <v>23809.599999999999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5" t="s">
        <v>309</v>
      </c>
      <c r="L17" s="111"/>
    </row>
    <row r="18" spans="1:12" x14ac:dyDescent="0.25">
      <c r="A18" s="113">
        <v>4</v>
      </c>
      <c r="B18" s="120" t="s">
        <v>461</v>
      </c>
      <c r="C18" s="121" t="s">
        <v>150</v>
      </c>
      <c r="D18" s="122">
        <v>23809.599999999999</v>
      </c>
      <c r="E18" s="123">
        <v>23809.599999999999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4" t="s">
        <v>309</v>
      </c>
      <c r="L18" s="111"/>
    </row>
    <row r="19" spans="1:12" x14ac:dyDescent="0.25">
      <c r="A19" s="113">
        <v>5</v>
      </c>
      <c r="B19" s="116" t="s">
        <v>462</v>
      </c>
      <c r="C19" s="117" t="s">
        <v>152</v>
      </c>
      <c r="D19" s="118">
        <v>618.70000000000005</v>
      </c>
      <c r="E19" s="119">
        <v>618.70000000000005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5" t="s">
        <v>309</v>
      </c>
      <c r="L19" s="111"/>
    </row>
    <row r="20" spans="1:12" x14ac:dyDescent="0.25">
      <c r="A20" s="113">
        <v>6</v>
      </c>
      <c r="B20" s="120" t="s">
        <v>463</v>
      </c>
      <c r="C20" s="121" t="s">
        <v>160</v>
      </c>
      <c r="D20" s="122">
        <v>420</v>
      </c>
      <c r="E20" s="123">
        <v>420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4" t="s">
        <v>309</v>
      </c>
      <c r="L20" s="111"/>
    </row>
    <row r="21" spans="1:12" ht="38.25" x14ac:dyDescent="0.25">
      <c r="A21" s="113">
        <v>7</v>
      </c>
      <c r="B21" s="120" t="s">
        <v>464</v>
      </c>
      <c r="C21" s="121" t="s">
        <v>163</v>
      </c>
      <c r="D21" s="122">
        <v>198.7</v>
      </c>
      <c r="E21" s="123">
        <v>198.7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4" t="s">
        <v>309</v>
      </c>
      <c r="L21" s="111"/>
    </row>
    <row r="22" spans="1:12" x14ac:dyDescent="0.25">
      <c r="A22" s="113">
        <v>8</v>
      </c>
      <c r="B22" s="116" t="s">
        <v>465</v>
      </c>
      <c r="C22" s="117" t="s">
        <v>177</v>
      </c>
      <c r="D22" s="118">
        <v>22374.7</v>
      </c>
      <c r="E22" s="119">
        <v>22374.7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5" t="s">
        <v>309</v>
      </c>
      <c r="L22" s="111"/>
    </row>
    <row r="23" spans="1:12" x14ac:dyDescent="0.25">
      <c r="A23" s="113">
        <v>9</v>
      </c>
      <c r="B23" s="116" t="s">
        <v>466</v>
      </c>
      <c r="C23" s="117" t="s">
        <v>169</v>
      </c>
      <c r="D23" s="118">
        <v>22374.7</v>
      </c>
      <c r="E23" s="119">
        <v>22374.7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5" t="s">
        <v>309</v>
      </c>
      <c r="L23" s="111"/>
    </row>
    <row r="24" spans="1:12" x14ac:dyDescent="0.25">
      <c r="A24" s="113">
        <v>10</v>
      </c>
      <c r="B24" s="120" t="s">
        <v>467</v>
      </c>
      <c r="C24" s="121" t="s">
        <v>170</v>
      </c>
      <c r="D24" s="122">
        <v>22374.7</v>
      </c>
      <c r="E24" s="123">
        <v>22374.7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4" t="s">
        <v>309</v>
      </c>
      <c r="L24" s="111"/>
    </row>
    <row r="25" spans="1:12" x14ac:dyDescent="0.25">
      <c r="A25" s="113">
        <v>11</v>
      </c>
      <c r="B25" s="116" t="s">
        <v>468</v>
      </c>
      <c r="C25" s="117" t="s">
        <v>181</v>
      </c>
      <c r="D25" s="118">
        <v>3745.6</v>
      </c>
      <c r="E25" s="119">
        <v>3745.6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5" t="s">
        <v>309</v>
      </c>
      <c r="L25" s="111"/>
    </row>
    <row r="26" spans="1:12" x14ac:dyDescent="0.25">
      <c r="A26" s="113">
        <v>12</v>
      </c>
      <c r="B26" s="116" t="s">
        <v>469</v>
      </c>
      <c r="C26" s="117" t="s">
        <v>184</v>
      </c>
      <c r="D26" s="118">
        <v>3745.6</v>
      </c>
      <c r="E26" s="119">
        <v>3745.6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5" t="s">
        <v>309</v>
      </c>
      <c r="L26" s="111"/>
    </row>
    <row r="27" spans="1:12" x14ac:dyDescent="0.25">
      <c r="A27" s="113">
        <v>13</v>
      </c>
      <c r="B27" s="116" t="s">
        <v>470</v>
      </c>
      <c r="C27" s="117" t="s">
        <v>186</v>
      </c>
      <c r="D27" s="118">
        <v>924</v>
      </c>
      <c r="E27" s="119">
        <v>924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5" t="s">
        <v>309</v>
      </c>
      <c r="L27" s="111"/>
    </row>
    <row r="28" spans="1:12" x14ac:dyDescent="0.25">
      <c r="A28" s="113">
        <v>14</v>
      </c>
      <c r="B28" s="120" t="s">
        <v>471</v>
      </c>
      <c r="C28" s="121" t="s">
        <v>189</v>
      </c>
      <c r="D28" s="122">
        <v>924</v>
      </c>
      <c r="E28" s="123">
        <v>924</v>
      </c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4" t="s">
        <v>309</v>
      </c>
      <c r="L28" s="111"/>
    </row>
    <row r="29" spans="1:12" x14ac:dyDescent="0.25">
      <c r="A29" s="113">
        <v>15</v>
      </c>
      <c r="B29" s="120" t="s">
        <v>472</v>
      </c>
      <c r="C29" s="121" t="s">
        <v>193</v>
      </c>
      <c r="D29" s="122">
        <v>2821.6</v>
      </c>
      <c r="E29" s="123">
        <v>2821.6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4" t="s">
        <v>309</v>
      </c>
      <c r="L29" s="111"/>
    </row>
    <row r="30" spans="1:12" x14ac:dyDescent="0.25">
      <c r="A30" s="113">
        <v>16</v>
      </c>
      <c r="B30" s="116" t="s">
        <v>473</v>
      </c>
      <c r="C30" s="117" t="s">
        <v>196</v>
      </c>
      <c r="D30" s="118">
        <v>244259.5</v>
      </c>
      <c r="E30" s="119">
        <v>244259.5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5" t="s">
        <v>309</v>
      </c>
      <c r="L30" s="111"/>
    </row>
    <row r="31" spans="1:12" ht="25.5" x14ac:dyDescent="0.25">
      <c r="A31" s="113">
        <v>17</v>
      </c>
      <c r="B31" s="116" t="s">
        <v>474</v>
      </c>
      <c r="C31" s="117" t="s">
        <v>199</v>
      </c>
      <c r="D31" s="118">
        <v>4394.3999999999996</v>
      </c>
      <c r="E31" s="119">
        <v>4394.3999999999996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5" t="s">
        <v>309</v>
      </c>
      <c r="L31" s="111"/>
    </row>
    <row r="32" spans="1:12" x14ac:dyDescent="0.25">
      <c r="A32" s="113">
        <v>18</v>
      </c>
      <c r="B32" s="120" t="s">
        <v>475</v>
      </c>
      <c r="C32" s="121" t="s">
        <v>200</v>
      </c>
      <c r="D32" s="122">
        <v>161.1</v>
      </c>
      <c r="E32" s="123">
        <v>161.1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4" t="s">
        <v>309</v>
      </c>
      <c r="L32" s="111"/>
    </row>
    <row r="33" spans="1:12" x14ac:dyDescent="0.25">
      <c r="A33" s="113">
        <v>19</v>
      </c>
      <c r="B33" s="120" t="s">
        <v>476</v>
      </c>
      <c r="C33" s="121" t="s">
        <v>203</v>
      </c>
      <c r="D33" s="122">
        <v>4233.3</v>
      </c>
      <c r="E33" s="123">
        <v>4233.3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4" t="s">
        <v>309</v>
      </c>
      <c r="L33" s="111"/>
    </row>
    <row r="34" spans="1:12" x14ac:dyDescent="0.25">
      <c r="A34" s="113">
        <v>20</v>
      </c>
      <c r="B34" s="116" t="s">
        <v>477</v>
      </c>
      <c r="C34" s="117" t="s">
        <v>209</v>
      </c>
      <c r="D34" s="118">
        <v>239865.1</v>
      </c>
      <c r="E34" s="119">
        <v>239865.1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5" t="s">
        <v>309</v>
      </c>
      <c r="L34" s="111"/>
    </row>
    <row r="35" spans="1:12" x14ac:dyDescent="0.25">
      <c r="A35" s="113">
        <v>21</v>
      </c>
      <c r="B35" s="120" t="s">
        <v>478</v>
      </c>
      <c r="C35" s="121" t="s">
        <v>209</v>
      </c>
      <c r="D35" s="122">
        <v>239865.1</v>
      </c>
      <c r="E35" s="123">
        <v>239865.1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4" t="s">
        <v>309</v>
      </c>
      <c r="L35" s="111"/>
    </row>
    <row r="36" spans="1:12" x14ac:dyDescent="0.25">
      <c r="A36" s="113">
        <v>22</v>
      </c>
      <c r="B36" s="116" t="s">
        <v>479</v>
      </c>
      <c r="C36" s="117" t="s">
        <v>230</v>
      </c>
      <c r="D36" s="118">
        <v>152245.9</v>
      </c>
      <c r="E36" s="119">
        <v>152015.20000000001</v>
      </c>
      <c r="F36" s="119">
        <v>230.7</v>
      </c>
      <c r="G36" s="119">
        <v>0</v>
      </c>
      <c r="H36" s="119">
        <v>0</v>
      </c>
      <c r="I36" s="119">
        <v>0</v>
      </c>
      <c r="J36" s="119">
        <v>0</v>
      </c>
      <c r="K36" s="115" t="s">
        <v>309</v>
      </c>
      <c r="L36" s="111"/>
    </row>
    <row r="37" spans="1:12" x14ac:dyDescent="0.25">
      <c r="A37" s="113">
        <v>23</v>
      </c>
      <c r="B37" s="116" t="s">
        <v>480</v>
      </c>
      <c r="C37" s="117" t="s">
        <v>232</v>
      </c>
      <c r="D37" s="118">
        <v>152245.9</v>
      </c>
      <c r="E37" s="119">
        <v>152015.20000000001</v>
      </c>
      <c r="F37" s="119">
        <v>230.7</v>
      </c>
      <c r="G37" s="119">
        <v>0</v>
      </c>
      <c r="H37" s="119">
        <v>0</v>
      </c>
      <c r="I37" s="119">
        <v>0</v>
      </c>
      <c r="J37" s="119">
        <v>0</v>
      </c>
      <c r="K37" s="115" t="s">
        <v>309</v>
      </c>
      <c r="L37" s="111"/>
    </row>
    <row r="38" spans="1:12" x14ac:dyDescent="0.25">
      <c r="A38" s="113">
        <v>24</v>
      </c>
      <c r="B38" s="116" t="s">
        <v>481</v>
      </c>
      <c r="C38" s="117" t="s">
        <v>233</v>
      </c>
      <c r="D38" s="118">
        <v>152245.9</v>
      </c>
      <c r="E38" s="119">
        <v>152015.20000000001</v>
      </c>
      <c r="F38" s="119">
        <v>230.7</v>
      </c>
      <c r="G38" s="119">
        <v>0</v>
      </c>
      <c r="H38" s="119">
        <v>0</v>
      </c>
      <c r="I38" s="119">
        <v>0</v>
      </c>
      <c r="J38" s="119">
        <v>0</v>
      </c>
      <c r="K38" s="115" t="s">
        <v>309</v>
      </c>
      <c r="L38" s="111"/>
    </row>
    <row r="39" spans="1:12" x14ac:dyDescent="0.25">
      <c r="A39" s="113">
        <v>25</v>
      </c>
      <c r="B39" s="116" t="s">
        <v>482</v>
      </c>
      <c r="C39" s="117" t="s">
        <v>232</v>
      </c>
      <c r="D39" s="118">
        <v>152245.9</v>
      </c>
      <c r="E39" s="119">
        <v>152015.20000000001</v>
      </c>
      <c r="F39" s="119">
        <v>230.7</v>
      </c>
      <c r="G39" s="119">
        <v>0</v>
      </c>
      <c r="H39" s="119">
        <v>0</v>
      </c>
      <c r="I39" s="119">
        <v>0</v>
      </c>
      <c r="J39" s="119">
        <v>0</v>
      </c>
      <c r="K39" s="115" t="s">
        <v>309</v>
      </c>
      <c r="L39" s="111"/>
    </row>
    <row r="40" spans="1:12" ht="25.5" x14ac:dyDescent="0.25">
      <c r="A40" s="113">
        <v>26</v>
      </c>
      <c r="B40" s="120" t="s">
        <v>483</v>
      </c>
      <c r="C40" s="121" t="s">
        <v>235</v>
      </c>
      <c r="D40" s="122">
        <v>3030.7</v>
      </c>
      <c r="E40" s="123">
        <v>2800</v>
      </c>
      <c r="F40" s="123">
        <v>230.7</v>
      </c>
      <c r="G40" s="123">
        <v>0</v>
      </c>
      <c r="H40" s="123">
        <v>0</v>
      </c>
      <c r="I40" s="123">
        <v>0</v>
      </c>
      <c r="J40" s="123">
        <v>0</v>
      </c>
      <c r="K40" s="124" t="s">
        <v>309</v>
      </c>
      <c r="L40" s="111"/>
    </row>
    <row r="41" spans="1:12" x14ac:dyDescent="0.25">
      <c r="A41" s="113">
        <v>27</v>
      </c>
      <c r="B41" s="120" t="s">
        <v>484</v>
      </c>
      <c r="C41" s="121" t="s">
        <v>238</v>
      </c>
      <c r="D41" s="122">
        <v>149215.20000000001</v>
      </c>
      <c r="E41" s="123">
        <v>149215.20000000001</v>
      </c>
      <c r="F41" s="123">
        <v>0</v>
      </c>
      <c r="G41" s="123">
        <v>0</v>
      </c>
      <c r="H41" s="123">
        <v>0</v>
      </c>
      <c r="I41" s="123">
        <v>0</v>
      </c>
      <c r="J41" s="123">
        <v>0</v>
      </c>
      <c r="K41" s="124" t="s">
        <v>309</v>
      </c>
      <c r="L41" s="111"/>
    </row>
    <row r="42" spans="1:12" x14ac:dyDescent="0.25">
      <c r="A42" s="113">
        <v>28</v>
      </c>
      <c r="B42" s="116" t="s">
        <v>133</v>
      </c>
      <c r="C42" s="117" t="s">
        <v>485</v>
      </c>
      <c r="D42" s="118">
        <v>447054</v>
      </c>
      <c r="E42" s="119">
        <v>446823.3</v>
      </c>
      <c r="F42" s="119">
        <v>230.7</v>
      </c>
      <c r="G42" s="119">
        <v>0</v>
      </c>
      <c r="H42" s="119">
        <v>0</v>
      </c>
      <c r="I42" s="119">
        <v>0</v>
      </c>
      <c r="J42" s="119">
        <v>0</v>
      </c>
      <c r="K42" s="115"/>
      <c r="L42" s="111"/>
    </row>
    <row r="43" spans="1:12" x14ac:dyDescent="0.25">
      <c r="A43" s="113">
        <v>29</v>
      </c>
      <c r="B43" s="116" t="s">
        <v>133</v>
      </c>
      <c r="C43" s="117" t="s">
        <v>486</v>
      </c>
      <c r="D43" s="118">
        <v>447054</v>
      </c>
      <c r="E43" s="119">
        <v>446823.3</v>
      </c>
      <c r="F43" s="119">
        <v>230.7</v>
      </c>
      <c r="G43" s="119">
        <v>0</v>
      </c>
      <c r="H43" s="119">
        <v>0</v>
      </c>
      <c r="I43" s="119">
        <v>0</v>
      </c>
      <c r="J43" s="119">
        <v>0</v>
      </c>
      <c r="K43" s="115"/>
      <c r="L43" s="111"/>
    </row>
    <row r="44" spans="1:12" x14ac:dyDescent="0.25">
      <c r="C44" s="125"/>
    </row>
    <row r="45" spans="1:12" x14ac:dyDescent="0.25">
      <c r="C45" s="125"/>
    </row>
    <row r="46" spans="1:12" ht="26.45" customHeight="1" x14ac:dyDescent="0.25">
      <c r="A46" s="239" t="s">
        <v>447</v>
      </c>
      <c r="B46" s="242" t="s">
        <v>448</v>
      </c>
      <c r="C46" s="244" t="s">
        <v>108</v>
      </c>
      <c r="D46" s="244" t="s">
        <v>449</v>
      </c>
      <c r="E46" s="239" t="s">
        <v>450</v>
      </c>
      <c r="F46" s="239"/>
      <c r="G46" s="244" t="s">
        <v>451</v>
      </c>
      <c r="H46" s="239" t="s">
        <v>452</v>
      </c>
      <c r="I46" s="239"/>
      <c r="J46" s="244" t="s">
        <v>453</v>
      </c>
      <c r="K46" s="239" t="s">
        <v>454</v>
      </c>
      <c r="L46" s="111"/>
    </row>
    <row r="47" spans="1:12" ht="42" customHeight="1" x14ac:dyDescent="0.25">
      <c r="A47" s="239"/>
      <c r="B47" s="243"/>
      <c r="C47" s="244"/>
      <c r="D47" s="239"/>
      <c r="E47" s="112" t="s">
        <v>455</v>
      </c>
      <c r="F47" s="112" t="s">
        <v>456</v>
      </c>
      <c r="G47" s="239"/>
      <c r="H47" s="112" t="s">
        <v>455</v>
      </c>
      <c r="I47" s="112" t="s">
        <v>456</v>
      </c>
      <c r="J47" s="244"/>
      <c r="K47" s="239"/>
      <c r="L47" s="111"/>
    </row>
    <row r="48" spans="1:12" x14ac:dyDescent="0.25">
      <c r="A48" s="113" t="s">
        <v>457</v>
      </c>
      <c r="B48" s="114">
        <v>1</v>
      </c>
      <c r="C48" s="112">
        <v>2</v>
      </c>
      <c r="D48" s="115">
        <v>3</v>
      </c>
      <c r="E48" s="112">
        <v>4</v>
      </c>
      <c r="F48" s="112">
        <v>5</v>
      </c>
      <c r="G48" s="115">
        <v>6</v>
      </c>
      <c r="H48" s="112">
        <v>7</v>
      </c>
      <c r="I48" s="112">
        <v>8</v>
      </c>
      <c r="J48" s="115">
        <v>9</v>
      </c>
      <c r="K48" s="112">
        <v>10</v>
      </c>
      <c r="L48" s="111"/>
    </row>
    <row r="49" spans="1:12" x14ac:dyDescent="0.25">
      <c r="A49" s="239" t="s">
        <v>487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111"/>
    </row>
    <row r="50" spans="1:12" x14ac:dyDescent="0.25">
      <c r="A50" s="113">
        <v>1</v>
      </c>
      <c r="B50" s="116" t="s">
        <v>133</v>
      </c>
      <c r="C50" s="117" t="s">
        <v>240</v>
      </c>
      <c r="D50" s="126">
        <v>32519.1</v>
      </c>
      <c r="E50" s="119">
        <v>32519.1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5" t="s">
        <v>309</v>
      </c>
      <c r="L50" s="111"/>
    </row>
    <row r="51" spans="1:12" x14ac:dyDescent="0.25">
      <c r="A51" s="113">
        <v>2</v>
      </c>
      <c r="B51" s="116" t="s">
        <v>459</v>
      </c>
      <c r="C51" s="117" t="s">
        <v>147</v>
      </c>
      <c r="D51" s="126">
        <v>32519.1</v>
      </c>
      <c r="E51" s="119">
        <v>32519.1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5" t="s">
        <v>309</v>
      </c>
      <c r="L51" s="111"/>
    </row>
    <row r="52" spans="1:12" x14ac:dyDescent="0.25">
      <c r="A52" s="113">
        <v>3</v>
      </c>
      <c r="B52" s="116" t="s">
        <v>460</v>
      </c>
      <c r="C52" s="117" t="s">
        <v>148</v>
      </c>
      <c r="D52" s="126">
        <v>1430.8</v>
      </c>
      <c r="E52" s="119">
        <v>1430.8</v>
      </c>
      <c r="F52" s="119">
        <v>0</v>
      </c>
      <c r="G52" s="119">
        <v>0</v>
      </c>
      <c r="H52" s="119">
        <v>0</v>
      </c>
      <c r="I52" s="119">
        <v>0</v>
      </c>
      <c r="J52" s="119">
        <v>0</v>
      </c>
      <c r="K52" s="115" t="s">
        <v>309</v>
      </c>
      <c r="L52" s="111"/>
    </row>
    <row r="53" spans="1:12" x14ac:dyDescent="0.25">
      <c r="A53" s="113">
        <v>4</v>
      </c>
      <c r="B53" s="120" t="s">
        <v>461</v>
      </c>
      <c r="C53" s="121" t="s">
        <v>150</v>
      </c>
      <c r="D53" s="127">
        <v>1430.8</v>
      </c>
      <c r="E53" s="123">
        <v>1430.8</v>
      </c>
      <c r="F53" s="123">
        <v>0</v>
      </c>
      <c r="G53" s="123">
        <v>0</v>
      </c>
      <c r="H53" s="123">
        <v>0</v>
      </c>
      <c r="I53" s="123">
        <v>0</v>
      </c>
      <c r="J53" s="123">
        <v>0</v>
      </c>
      <c r="K53" s="124" t="s">
        <v>309</v>
      </c>
      <c r="L53" s="111"/>
    </row>
    <row r="54" spans="1:12" x14ac:dyDescent="0.25">
      <c r="A54" s="113">
        <v>5</v>
      </c>
      <c r="B54" s="116" t="s">
        <v>462</v>
      </c>
      <c r="C54" s="117" t="s">
        <v>152</v>
      </c>
      <c r="D54" s="126">
        <v>24568.2</v>
      </c>
      <c r="E54" s="119">
        <v>24568.2</v>
      </c>
      <c r="F54" s="119">
        <v>0</v>
      </c>
      <c r="G54" s="119">
        <v>0</v>
      </c>
      <c r="H54" s="119">
        <v>0</v>
      </c>
      <c r="I54" s="119">
        <v>0</v>
      </c>
      <c r="J54" s="119">
        <v>0</v>
      </c>
      <c r="K54" s="115" t="s">
        <v>309</v>
      </c>
      <c r="L54" s="111"/>
    </row>
    <row r="55" spans="1:12" x14ac:dyDescent="0.25">
      <c r="A55" s="113">
        <v>6</v>
      </c>
      <c r="B55" s="120" t="s">
        <v>488</v>
      </c>
      <c r="C55" s="121" t="s">
        <v>157</v>
      </c>
      <c r="D55" s="127">
        <v>24568.2</v>
      </c>
      <c r="E55" s="123">
        <v>24568.2</v>
      </c>
      <c r="F55" s="123">
        <v>0</v>
      </c>
      <c r="G55" s="123">
        <v>0</v>
      </c>
      <c r="H55" s="123">
        <v>0</v>
      </c>
      <c r="I55" s="123">
        <v>0</v>
      </c>
      <c r="J55" s="123">
        <v>0</v>
      </c>
      <c r="K55" s="124" t="s">
        <v>309</v>
      </c>
      <c r="L55" s="111"/>
    </row>
    <row r="56" spans="1:12" x14ac:dyDescent="0.25">
      <c r="A56" s="113">
        <v>7</v>
      </c>
      <c r="B56" s="116" t="s">
        <v>473</v>
      </c>
      <c r="C56" s="117" t="s">
        <v>196</v>
      </c>
      <c r="D56" s="126">
        <v>6520.1</v>
      </c>
      <c r="E56" s="119">
        <v>6520.1</v>
      </c>
      <c r="F56" s="119">
        <v>0</v>
      </c>
      <c r="G56" s="119">
        <v>0</v>
      </c>
      <c r="H56" s="119">
        <v>0</v>
      </c>
      <c r="I56" s="119">
        <v>0</v>
      </c>
      <c r="J56" s="119">
        <v>0</v>
      </c>
      <c r="K56" s="115" t="s">
        <v>309</v>
      </c>
      <c r="L56" s="111"/>
    </row>
    <row r="57" spans="1:12" ht="25.5" x14ac:dyDescent="0.25">
      <c r="A57" s="113">
        <v>8</v>
      </c>
      <c r="B57" s="116" t="s">
        <v>474</v>
      </c>
      <c r="C57" s="117" t="s">
        <v>199</v>
      </c>
      <c r="D57" s="126">
        <v>1362.1</v>
      </c>
      <c r="E57" s="119">
        <v>1362.1</v>
      </c>
      <c r="F57" s="119">
        <v>0</v>
      </c>
      <c r="G57" s="119">
        <v>0</v>
      </c>
      <c r="H57" s="119">
        <v>0</v>
      </c>
      <c r="I57" s="119">
        <v>0</v>
      </c>
      <c r="J57" s="119">
        <v>0</v>
      </c>
      <c r="K57" s="115" t="s">
        <v>309</v>
      </c>
      <c r="L57" s="111"/>
    </row>
    <row r="58" spans="1:12" x14ac:dyDescent="0.25">
      <c r="A58" s="113">
        <v>9</v>
      </c>
      <c r="B58" s="120" t="s">
        <v>475</v>
      </c>
      <c r="C58" s="121" t="s">
        <v>200</v>
      </c>
      <c r="D58" s="127">
        <v>1362.1</v>
      </c>
      <c r="E58" s="123">
        <v>1362.1</v>
      </c>
      <c r="F58" s="123">
        <v>0</v>
      </c>
      <c r="G58" s="123">
        <v>0</v>
      </c>
      <c r="H58" s="123">
        <v>0</v>
      </c>
      <c r="I58" s="123">
        <v>0</v>
      </c>
      <c r="J58" s="123">
        <v>0</v>
      </c>
      <c r="K58" s="124" t="s">
        <v>309</v>
      </c>
      <c r="L58" s="111"/>
    </row>
    <row r="59" spans="1:12" x14ac:dyDescent="0.25">
      <c r="A59" s="113">
        <v>10</v>
      </c>
      <c r="B59" s="116" t="s">
        <v>477</v>
      </c>
      <c r="C59" s="117" t="s">
        <v>209</v>
      </c>
      <c r="D59" s="126">
        <v>5158</v>
      </c>
      <c r="E59" s="119">
        <v>5158</v>
      </c>
      <c r="F59" s="119">
        <v>0</v>
      </c>
      <c r="G59" s="119">
        <v>0</v>
      </c>
      <c r="H59" s="119">
        <v>0</v>
      </c>
      <c r="I59" s="119">
        <v>0</v>
      </c>
      <c r="J59" s="119">
        <v>0</v>
      </c>
      <c r="K59" s="115" t="s">
        <v>309</v>
      </c>
      <c r="L59" s="111"/>
    </row>
    <row r="60" spans="1:12" x14ac:dyDescent="0.25">
      <c r="A60" s="113">
        <v>11</v>
      </c>
      <c r="B60" s="120" t="s">
        <v>478</v>
      </c>
      <c r="C60" s="121" t="s">
        <v>209</v>
      </c>
      <c r="D60" s="127">
        <v>5158</v>
      </c>
      <c r="E60" s="123">
        <v>5158</v>
      </c>
      <c r="F60" s="123">
        <v>0</v>
      </c>
      <c r="G60" s="123">
        <v>0</v>
      </c>
      <c r="H60" s="123">
        <v>0</v>
      </c>
      <c r="I60" s="123">
        <v>0</v>
      </c>
      <c r="J60" s="123">
        <v>0</v>
      </c>
      <c r="K60" s="124" t="s">
        <v>309</v>
      </c>
      <c r="L60" s="111"/>
    </row>
    <row r="61" spans="1:12" x14ac:dyDescent="0.25">
      <c r="A61" s="113">
        <v>12</v>
      </c>
      <c r="B61" s="116" t="s">
        <v>133</v>
      </c>
      <c r="C61" s="117" t="s">
        <v>485</v>
      </c>
      <c r="D61" s="126">
        <v>32519.1</v>
      </c>
      <c r="E61" s="119">
        <v>32519.1</v>
      </c>
      <c r="F61" s="119">
        <v>0</v>
      </c>
      <c r="G61" s="119">
        <v>0</v>
      </c>
      <c r="H61" s="119">
        <v>0</v>
      </c>
      <c r="I61" s="119">
        <v>0</v>
      </c>
      <c r="J61" s="119">
        <v>0</v>
      </c>
      <c r="K61" s="115"/>
      <c r="L61" s="111"/>
    </row>
    <row r="62" spans="1:12" x14ac:dyDescent="0.25">
      <c r="A62" s="113">
        <v>13</v>
      </c>
      <c r="B62" s="116" t="s">
        <v>133</v>
      </c>
      <c r="C62" s="117" t="s">
        <v>486</v>
      </c>
      <c r="D62" s="126">
        <v>32519.1</v>
      </c>
      <c r="E62" s="119">
        <v>32519.1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5"/>
      <c r="L62" s="111"/>
    </row>
    <row r="63" spans="1:12" x14ac:dyDescent="0.25">
      <c r="C63" s="125"/>
    </row>
    <row r="64" spans="1:12" x14ac:dyDescent="0.25">
      <c r="C64" s="125"/>
    </row>
    <row r="65" spans="2:7" x14ac:dyDescent="0.25">
      <c r="C65" s="128"/>
    </row>
    <row r="66" spans="2:7" x14ac:dyDescent="0.25">
      <c r="B66" s="107" t="s">
        <v>489</v>
      </c>
      <c r="E66" s="240" t="s">
        <v>285</v>
      </c>
      <c r="F66" s="240"/>
      <c r="G66" s="240"/>
    </row>
    <row r="68" spans="2:7" x14ac:dyDescent="0.25">
      <c r="B68" s="107" t="s">
        <v>490</v>
      </c>
      <c r="D68" s="241" t="s">
        <v>491</v>
      </c>
      <c r="E68" s="241"/>
      <c r="F68" s="241"/>
      <c r="G68" s="241"/>
    </row>
  </sheetData>
  <mergeCells count="31">
    <mergeCell ref="E1:K1"/>
    <mergeCell ref="C2:J2"/>
    <mergeCell ref="C3:J3"/>
    <mergeCell ref="C5:J5"/>
    <mergeCell ref="A6:B6"/>
    <mergeCell ref="C6:J6"/>
    <mergeCell ref="C7:J7"/>
    <mergeCell ref="C8:J8"/>
    <mergeCell ref="C9:J9"/>
    <mergeCell ref="A11:A12"/>
    <mergeCell ref="B11:B12"/>
    <mergeCell ref="C11:C12"/>
    <mergeCell ref="D11:D12"/>
    <mergeCell ref="E11:F11"/>
    <mergeCell ref="G11:G12"/>
    <mergeCell ref="H11:I11"/>
    <mergeCell ref="J11:J12"/>
    <mergeCell ref="A49:K49"/>
    <mergeCell ref="E66:G66"/>
    <mergeCell ref="D68:G68"/>
    <mergeCell ref="K11:K12"/>
    <mergeCell ref="A14:K14"/>
    <mergeCell ref="A46:A47"/>
    <mergeCell ref="B46:B47"/>
    <mergeCell ref="C46:C47"/>
    <mergeCell ref="D46:D47"/>
    <mergeCell ref="E46:F46"/>
    <mergeCell ref="G46:G47"/>
    <mergeCell ref="H46:I46"/>
    <mergeCell ref="J46:J47"/>
    <mergeCell ref="K46:K47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85" t="s">
        <v>44</v>
      </c>
      <c r="B5" s="185"/>
      <c r="C5" s="185"/>
      <c r="D5" s="185"/>
    </row>
    <row r="7" spans="1:4" ht="25.5" x14ac:dyDescent="0.25">
      <c r="A7" s="43" t="s">
        <v>24</v>
      </c>
      <c r="B7" s="43" t="s">
        <v>47</v>
      </c>
      <c r="C7" s="43" t="s">
        <v>45</v>
      </c>
      <c r="D7" s="43" t="s">
        <v>46</v>
      </c>
    </row>
    <row r="8" spans="1:4" x14ac:dyDescent="0.25">
      <c r="A8" s="40">
        <v>1</v>
      </c>
      <c r="B8" s="40"/>
      <c r="C8" s="40"/>
      <c r="D8" s="40"/>
    </row>
    <row r="9" spans="1:4" x14ac:dyDescent="0.25">
      <c r="A9" s="40">
        <f>+A8+1</f>
        <v>2</v>
      </c>
      <c r="B9" s="41"/>
      <c r="C9" s="41"/>
      <c r="D9" s="42"/>
    </row>
    <row r="10" spans="1:4" x14ac:dyDescent="0.25">
      <c r="A10" s="40">
        <f t="shared" ref="A10:A17" si="0">+A9+1</f>
        <v>3</v>
      </c>
      <c r="B10" s="41"/>
      <c r="C10" s="41"/>
      <c r="D10" s="42"/>
    </row>
    <row r="11" spans="1:4" x14ac:dyDescent="0.25">
      <c r="A11" s="40">
        <f t="shared" si="0"/>
        <v>4</v>
      </c>
      <c r="B11" s="41"/>
      <c r="C11" s="41"/>
      <c r="D11" s="42"/>
    </row>
    <row r="12" spans="1:4" x14ac:dyDescent="0.25">
      <c r="A12" s="40">
        <f t="shared" si="0"/>
        <v>5</v>
      </c>
      <c r="B12" s="41"/>
      <c r="C12" s="41"/>
      <c r="D12" s="42"/>
    </row>
    <row r="13" spans="1:4" x14ac:dyDescent="0.25">
      <c r="A13" s="40">
        <f t="shared" si="0"/>
        <v>6</v>
      </c>
      <c r="B13" s="41"/>
      <c r="C13" s="41"/>
      <c r="D13" s="42"/>
    </row>
    <row r="14" spans="1:4" x14ac:dyDescent="0.25">
      <c r="A14" s="40">
        <f t="shared" si="0"/>
        <v>7</v>
      </c>
      <c r="B14" s="41"/>
      <c r="C14" s="41"/>
      <c r="D14" s="42"/>
    </row>
    <row r="15" spans="1:4" x14ac:dyDescent="0.25">
      <c r="A15" s="40">
        <f t="shared" si="0"/>
        <v>8</v>
      </c>
      <c r="B15" s="41"/>
      <c r="C15" s="41"/>
      <c r="D15" s="42"/>
    </row>
    <row r="16" spans="1:4" x14ac:dyDescent="0.25">
      <c r="A16" s="40">
        <f t="shared" si="0"/>
        <v>9</v>
      </c>
      <c r="B16" s="41"/>
      <c r="C16" s="41"/>
      <c r="D16" s="42"/>
    </row>
    <row r="17" spans="1:4" x14ac:dyDescent="0.25">
      <c r="A17" s="40">
        <f t="shared" si="0"/>
        <v>10</v>
      </c>
      <c r="B17" s="41"/>
      <c r="C17" s="41"/>
      <c r="D17" s="42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E8" sqref="E8"/>
    </sheetView>
  </sheetViews>
  <sheetFormatPr defaultColWidth="9.140625" defaultRowHeight="18.75" x14ac:dyDescent="0.25"/>
  <cols>
    <col min="1" max="1" width="8.140625" style="17" customWidth="1"/>
    <col min="2" max="2" width="15.28515625" style="19" customWidth="1"/>
    <col min="3" max="3" width="15.7109375" style="19" customWidth="1"/>
    <col min="4" max="4" width="19.85546875" style="17" customWidth="1"/>
    <col min="5" max="5" width="24.85546875" style="19" customWidth="1"/>
    <col min="6" max="8" width="15.7109375" style="19" customWidth="1"/>
    <col min="9" max="9" width="20.5703125" style="19" customWidth="1"/>
    <col min="10" max="10" width="17.5703125" style="19" customWidth="1"/>
    <col min="11" max="12" width="18.140625" style="19" customWidth="1"/>
    <col min="13" max="13" width="16.7109375" style="17" customWidth="1"/>
    <col min="14" max="16" width="15.7109375" style="17" customWidth="1"/>
    <col min="17" max="20" width="18.7109375" style="17" customWidth="1"/>
    <col min="21" max="26" width="15.7109375" style="17" customWidth="1"/>
    <col min="27" max="16384" width="9.140625" style="17"/>
  </cols>
  <sheetData>
    <row r="1" spans="1:16" ht="93" customHeight="1" x14ac:dyDescent="0.25">
      <c r="G1" s="152" t="s">
        <v>75</v>
      </c>
      <c r="H1" s="152"/>
      <c r="I1" s="152"/>
      <c r="J1" s="152"/>
      <c r="K1" s="154"/>
      <c r="L1" s="154"/>
    </row>
    <row r="2" spans="1:16" x14ac:dyDescent="0.25">
      <c r="K2" s="154"/>
      <c r="L2" s="154"/>
    </row>
    <row r="3" spans="1:16" ht="78.75" customHeight="1" x14ac:dyDescent="0.25">
      <c r="A3" s="160" t="s">
        <v>87</v>
      </c>
      <c r="B3" s="160"/>
      <c r="C3" s="160"/>
      <c r="D3" s="160"/>
      <c r="E3" s="160"/>
      <c r="F3" s="160"/>
      <c r="G3" s="160"/>
      <c r="H3" s="160"/>
      <c r="I3" s="160"/>
      <c r="J3" s="160"/>
      <c r="K3" s="23"/>
      <c r="L3" s="23"/>
      <c r="M3" s="18"/>
      <c r="N3" s="18"/>
      <c r="O3" s="18"/>
      <c r="P3" s="18"/>
    </row>
    <row r="4" spans="1:16" x14ac:dyDescent="0.25">
      <c r="J4" s="20"/>
      <c r="L4" s="17"/>
    </row>
    <row r="5" spans="1:16" ht="39.75" customHeight="1" x14ac:dyDescent="0.25">
      <c r="A5" s="157" t="s">
        <v>13</v>
      </c>
      <c r="B5" s="155" t="s">
        <v>48</v>
      </c>
      <c r="C5" s="155" t="s">
        <v>49</v>
      </c>
      <c r="D5" s="155" t="s">
        <v>50</v>
      </c>
      <c r="E5" s="155" t="s">
        <v>51</v>
      </c>
      <c r="F5" s="159" t="s">
        <v>53</v>
      </c>
      <c r="G5" s="159"/>
      <c r="H5" s="155" t="s">
        <v>60</v>
      </c>
      <c r="I5" s="155" t="s">
        <v>61</v>
      </c>
      <c r="J5" s="155" t="s">
        <v>69</v>
      </c>
      <c r="L5" s="20"/>
    </row>
    <row r="6" spans="1:16" ht="159.75" customHeight="1" x14ac:dyDescent="0.25">
      <c r="A6" s="158"/>
      <c r="B6" s="156"/>
      <c r="C6" s="156"/>
      <c r="D6" s="156"/>
      <c r="E6" s="156"/>
      <c r="F6" s="44" t="s">
        <v>59</v>
      </c>
      <c r="G6" s="44" t="s">
        <v>62</v>
      </c>
      <c r="H6" s="156"/>
      <c r="I6" s="156"/>
      <c r="J6" s="156"/>
      <c r="L6" s="20"/>
    </row>
    <row r="7" spans="1:16" ht="36.75" customHeight="1" x14ac:dyDescent="0.3">
      <c r="A7" s="48">
        <v>1</v>
      </c>
      <c r="B7" s="58" t="s">
        <v>83</v>
      </c>
      <c r="C7" s="46"/>
      <c r="D7" s="47"/>
      <c r="E7" s="46"/>
      <c r="F7" s="46"/>
      <c r="G7" s="46"/>
      <c r="H7" s="46"/>
      <c r="I7" s="46"/>
      <c r="J7" s="46"/>
      <c r="L7" s="20"/>
    </row>
    <row r="8" spans="1:16" ht="36.75" customHeight="1" x14ac:dyDescent="0.3">
      <c r="A8" s="48">
        <v>2</v>
      </c>
      <c r="B8" s="46"/>
      <c r="C8" s="46"/>
      <c r="D8" s="46"/>
      <c r="E8" s="46"/>
      <c r="F8" s="46"/>
      <c r="G8" s="46"/>
      <c r="H8" s="46"/>
      <c r="I8" s="46"/>
      <c r="J8" s="46"/>
      <c r="L8" s="20"/>
    </row>
    <row r="9" spans="1:16" ht="36.75" customHeight="1" x14ac:dyDescent="0.3">
      <c r="A9" s="48">
        <v>3</v>
      </c>
      <c r="B9" s="46"/>
      <c r="C9" s="46"/>
      <c r="D9" s="46"/>
      <c r="E9" s="46"/>
      <c r="F9" s="46"/>
      <c r="G9" s="46"/>
      <c r="H9" s="46"/>
      <c r="I9" s="46"/>
      <c r="J9" s="46"/>
      <c r="L9" s="20"/>
    </row>
    <row r="10" spans="1:16" ht="36.75" customHeight="1" x14ac:dyDescent="0.3">
      <c r="A10" s="48">
        <v>4</v>
      </c>
      <c r="B10" s="46"/>
      <c r="C10" s="46"/>
      <c r="D10" s="47"/>
      <c r="E10" s="46"/>
      <c r="F10" s="46"/>
      <c r="G10" s="46"/>
      <c r="H10" s="46"/>
      <c r="I10" s="46"/>
      <c r="J10" s="46"/>
      <c r="L10" s="20"/>
    </row>
    <row r="11" spans="1:16" x14ac:dyDescent="0.25">
      <c r="L11" s="20"/>
    </row>
    <row r="12" spans="1:16" ht="4.5" customHeight="1" x14ac:dyDescent="0.25">
      <c r="L12" s="20"/>
    </row>
    <row r="13" spans="1:16" ht="66.75" customHeight="1" x14ac:dyDescent="0.25">
      <c r="A13" s="153" t="s">
        <v>70</v>
      </c>
      <c r="B13" s="153"/>
      <c r="C13" s="153"/>
      <c r="D13" s="153"/>
      <c r="E13" s="153"/>
      <c r="F13" s="153"/>
      <c r="G13" s="153"/>
      <c r="H13" s="153"/>
      <c r="I13" s="153"/>
      <c r="J13" s="153"/>
      <c r="K13" s="35"/>
      <c r="L13" s="35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O26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sqref="A1:XFD1048576"/>
    </sheetView>
  </sheetViews>
  <sheetFormatPr defaultColWidth="9.140625" defaultRowHeight="15.75" x14ac:dyDescent="0.25"/>
  <cols>
    <col min="1" max="1" width="8.7109375" style="6" customWidth="1"/>
    <col min="2" max="2" width="13.140625" style="6" customWidth="1"/>
    <col min="3" max="3" width="47.42578125" style="6" customWidth="1"/>
    <col min="4" max="5" width="24.140625" style="6" customWidth="1"/>
    <col min="6" max="6" width="34.85546875" style="6" customWidth="1"/>
    <col min="7" max="7" width="16.7109375" style="6" customWidth="1"/>
    <col min="8" max="10" width="15.7109375" style="6" customWidth="1"/>
    <col min="11" max="14" width="18.7109375" style="6" customWidth="1"/>
    <col min="15" max="15" width="15.7109375" style="6" customWidth="1"/>
    <col min="16" max="20" width="15.7109375" style="2" customWidth="1"/>
    <col min="21" max="16384" width="9.140625" style="2"/>
  </cols>
  <sheetData>
    <row r="1" spans="1:15" ht="89.25" customHeight="1" x14ac:dyDescent="0.25">
      <c r="E1" s="161" t="s">
        <v>73</v>
      </c>
      <c r="F1" s="161"/>
    </row>
    <row r="2" spans="1:15" x14ac:dyDescent="0.25">
      <c r="F2" s="138"/>
    </row>
    <row r="3" spans="1:15" ht="60.75" customHeight="1" x14ac:dyDescent="0.25">
      <c r="A3" s="164" t="s">
        <v>88</v>
      </c>
      <c r="B3" s="164"/>
      <c r="C3" s="164"/>
      <c r="D3" s="164"/>
      <c r="E3" s="164"/>
      <c r="F3" s="164"/>
      <c r="G3" s="1"/>
      <c r="H3" s="1"/>
      <c r="I3" s="1"/>
      <c r="J3" s="1"/>
    </row>
    <row r="4" spans="1:15" ht="17.45" customHeight="1" x14ac:dyDescent="0.25">
      <c r="F4" s="11"/>
    </row>
    <row r="5" spans="1:15" ht="29.25" customHeight="1" x14ac:dyDescent="0.25">
      <c r="A5" s="162" t="s">
        <v>13</v>
      </c>
      <c r="B5" s="162" t="s">
        <v>14</v>
      </c>
      <c r="C5" s="162" t="s">
        <v>54</v>
      </c>
      <c r="D5" s="169" t="s">
        <v>15</v>
      </c>
      <c r="E5" s="169"/>
      <c r="F5" s="162" t="s">
        <v>41</v>
      </c>
      <c r="K5" s="3"/>
    </row>
    <row r="6" spans="1:15" ht="35.25" customHeight="1" x14ac:dyDescent="0.25">
      <c r="A6" s="163"/>
      <c r="B6" s="163"/>
      <c r="C6" s="163"/>
      <c r="D6" s="141" t="s">
        <v>16</v>
      </c>
      <c r="E6" s="141" t="s">
        <v>17</v>
      </c>
      <c r="F6" s="163"/>
      <c r="K6" s="3"/>
    </row>
    <row r="7" spans="1:15" ht="20.25" customHeight="1" x14ac:dyDescent="0.25">
      <c r="A7" s="165">
        <v>1</v>
      </c>
      <c r="B7" s="167" t="s">
        <v>18</v>
      </c>
      <c r="C7" s="50" t="s">
        <v>56</v>
      </c>
      <c r="D7" s="38">
        <v>0</v>
      </c>
      <c r="E7" s="38">
        <v>0</v>
      </c>
      <c r="F7" s="38">
        <v>0</v>
      </c>
    </row>
    <row r="8" spans="1:15" ht="30" x14ac:dyDescent="0.25">
      <c r="A8" s="166"/>
      <c r="B8" s="168"/>
      <c r="C8" s="51" t="s">
        <v>57</v>
      </c>
      <c r="D8" s="39">
        <v>4</v>
      </c>
      <c r="E8" s="39">
        <v>3385000</v>
      </c>
      <c r="F8" s="39" t="s">
        <v>493</v>
      </c>
    </row>
    <row r="9" spans="1:15" ht="20.25" customHeight="1" x14ac:dyDescent="0.25">
      <c r="A9" s="166"/>
      <c r="B9" s="168"/>
      <c r="C9" s="51" t="s">
        <v>58</v>
      </c>
      <c r="D9" s="39">
        <v>0</v>
      </c>
      <c r="E9" s="39">
        <v>0</v>
      </c>
      <c r="F9" s="39">
        <v>0</v>
      </c>
    </row>
    <row r="10" spans="1:15" ht="20.25" customHeight="1" x14ac:dyDescent="0.25">
      <c r="A10" s="166"/>
      <c r="B10" s="168"/>
      <c r="C10" s="52" t="s">
        <v>55</v>
      </c>
      <c r="D10" s="15">
        <v>20</v>
      </c>
      <c r="E10" s="15">
        <v>178377900.958</v>
      </c>
      <c r="F10" s="15" t="s">
        <v>493</v>
      </c>
    </row>
    <row r="11" spans="1:15" ht="20.25" customHeight="1" x14ac:dyDescent="0.25">
      <c r="A11" s="165">
        <f>+A7+1</f>
        <v>2</v>
      </c>
      <c r="B11" s="167" t="s">
        <v>19</v>
      </c>
      <c r="C11" s="50" t="s">
        <v>56</v>
      </c>
      <c r="D11" s="38">
        <v>0</v>
      </c>
      <c r="E11" s="38">
        <v>0</v>
      </c>
      <c r="F11" s="38">
        <v>0</v>
      </c>
    </row>
    <row r="12" spans="1:15" ht="30" x14ac:dyDescent="0.25">
      <c r="A12" s="166"/>
      <c r="B12" s="168"/>
      <c r="C12" s="51" t="s">
        <v>57</v>
      </c>
      <c r="D12" s="39">
        <v>0</v>
      </c>
      <c r="E12" s="39">
        <v>0</v>
      </c>
      <c r="F12" s="39">
        <v>0</v>
      </c>
    </row>
    <row r="13" spans="1:15" ht="20.25" customHeight="1" x14ac:dyDescent="0.25">
      <c r="A13" s="166"/>
      <c r="B13" s="168"/>
      <c r="C13" s="53" t="s">
        <v>58</v>
      </c>
      <c r="D13" s="49">
        <v>0</v>
      </c>
      <c r="E13" s="49">
        <v>0</v>
      </c>
      <c r="F13" s="49">
        <v>0</v>
      </c>
    </row>
    <row r="14" spans="1:15" s="5" customFormat="1" ht="20.25" customHeight="1" x14ac:dyDescent="0.25">
      <c r="A14" s="166"/>
      <c r="B14" s="168"/>
      <c r="C14" s="52" t="s">
        <v>55</v>
      </c>
      <c r="D14" s="15">
        <v>0</v>
      </c>
      <c r="E14" s="15">
        <v>0</v>
      </c>
      <c r="F14" s="15">
        <v>0</v>
      </c>
      <c r="G14" s="4"/>
      <c r="H14" s="4"/>
      <c r="I14" s="4"/>
      <c r="J14" s="4"/>
      <c r="K14" s="4"/>
      <c r="L14" s="4"/>
      <c r="M14" s="4"/>
      <c r="N14" s="4"/>
      <c r="O14" s="4"/>
    </row>
    <row r="15" spans="1:15" ht="20.25" customHeight="1" x14ac:dyDescent="0.25">
      <c r="A15" s="165">
        <v>3</v>
      </c>
      <c r="B15" s="167" t="s">
        <v>20</v>
      </c>
      <c r="C15" s="50" t="s">
        <v>56</v>
      </c>
      <c r="D15" s="38">
        <v>0</v>
      </c>
      <c r="E15" s="38">
        <v>0</v>
      </c>
      <c r="F15" s="38">
        <v>0</v>
      </c>
    </row>
    <row r="16" spans="1:15" ht="30" x14ac:dyDescent="0.25">
      <c r="A16" s="166"/>
      <c r="B16" s="168"/>
      <c r="C16" s="51" t="s">
        <v>57</v>
      </c>
      <c r="D16" s="39">
        <v>0</v>
      </c>
      <c r="E16" s="39">
        <v>0</v>
      </c>
      <c r="F16" s="39">
        <v>0</v>
      </c>
    </row>
    <row r="17" spans="1:14" ht="20.25" customHeight="1" x14ac:dyDescent="0.25">
      <c r="A17" s="166"/>
      <c r="B17" s="168"/>
      <c r="C17" s="51" t="s">
        <v>58</v>
      </c>
      <c r="D17" s="39">
        <v>0</v>
      </c>
      <c r="E17" s="39">
        <v>0</v>
      </c>
      <c r="F17" s="39">
        <v>0</v>
      </c>
    </row>
    <row r="18" spans="1:14" ht="20.25" customHeight="1" x14ac:dyDescent="0.25">
      <c r="A18" s="171"/>
      <c r="B18" s="172"/>
      <c r="C18" s="52" t="s">
        <v>55</v>
      </c>
      <c r="D18" s="15">
        <v>0</v>
      </c>
      <c r="E18" s="15">
        <v>0</v>
      </c>
      <c r="F18" s="15">
        <v>0</v>
      </c>
    </row>
    <row r="19" spans="1:14" ht="20.25" customHeight="1" x14ac:dyDescent="0.25">
      <c r="A19" s="165">
        <v>4</v>
      </c>
      <c r="B19" s="167" t="s">
        <v>42</v>
      </c>
      <c r="C19" s="50" t="s">
        <v>56</v>
      </c>
      <c r="D19" s="38">
        <v>0</v>
      </c>
      <c r="E19" s="38">
        <v>0</v>
      </c>
      <c r="F19" s="38">
        <v>0</v>
      </c>
    </row>
    <row r="20" spans="1:14" ht="30" x14ac:dyDescent="0.25">
      <c r="A20" s="166"/>
      <c r="B20" s="168"/>
      <c r="C20" s="51" t="s">
        <v>57</v>
      </c>
      <c r="D20" s="39">
        <v>0</v>
      </c>
      <c r="E20" s="39">
        <v>0</v>
      </c>
      <c r="F20" s="39">
        <v>0</v>
      </c>
    </row>
    <row r="21" spans="1:14" ht="20.25" customHeight="1" x14ac:dyDescent="0.25">
      <c r="A21" s="166"/>
      <c r="B21" s="168"/>
      <c r="C21" s="51" t="s">
        <v>58</v>
      </c>
      <c r="D21" s="39">
        <v>0</v>
      </c>
      <c r="E21" s="39">
        <v>0</v>
      </c>
      <c r="F21" s="39">
        <v>0</v>
      </c>
    </row>
    <row r="22" spans="1:14" ht="20.25" customHeight="1" x14ac:dyDescent="0.25">
      <c r="A22" s="171"/>
      <c r="B22" s="172"/>
      <c r="C22" s="52" t="s">
        <v>55</v>
      </c>
      <c r="D22" s="15">
        <v>0</v>
      </c>
      <c r="E22" s="15">
        <v>0</v>
      </c>
      <c r="F22" s="15">
        <v>0</v>
      </c>
    </row>
    <row r="24" spans="1:14" ht="18.75" customHeight="1" x14ac:dyDescent="0.25">
      <c r="A24" s="170" t="s">
        <v>70</v>
      </c>
      <c r="B24" s="170"/>
      <c r="C24" s="170"/>
      <c r="D24" s="170"/>
      <c r="E24" s="170"/>
      <c r="F24" s="170"/>
      <c r="G24" s="143"/>
      <c r="H24" s="143"/>
      <c r="I24" s="143"/>
      <c r="J24" s="143"/>
      <c r="K24" s="143"/>
      <c r="L24" s="143"/>
      <c r="M24" s="143"/>
      <c r="N24" s="143"/>
    </row>
    <row r="25" spans="1:14" x14ac:dyDescent="0.25">
      <c r="A25" s="170"/>
      <c r="B25" s="170"/>
      <c r="C25" s="170"/>
      <c r="D25" s="170"/>
      <c r="E25" s="170"/>
      <c r="F25" s="170"/>
    </row>
    <row r="26" spans="1:14" ht="31.5" customHeight="1" x14ac:dyDescent="0.25">
      <c r="A26" s="170"/>
      <c r="B26" s="170"/>
      <c r="C26" s="170"/>
      <c r="D26" s="170"/>
      <c r="E26" s="170"/>
      <c r="F26" s="170"/>
    </row>
  </sheetData>
  <mergeCells count="16">
    <mergeCell ref="A24:F26"/>
    <mergeCell ref="A15:A18"/>
    <mergeCell ref="B15:B18"/>
    <mergeCell ref="A19:A22"/>
    <mergeCell ref="B19:B22"/>
    <mergeCell ref="A11:A14"/>
    <mergeCell ref="B11:B14"/>
    <mergeCell ref="D5:E5"/>
    <mergeCell ref="A7:A10"/>
    <mergeCell ref="B7:B10"/>
    <mergeCell ref="E1:F1"/>
    <mergeCell ref="F5:F6"/>
    <mergeCell ref="A3:F3"/>
    <mergeCell ref="A5:A6"/>
    <mergeCell ref="B5:B6"/>
    <mergeCell ref="C5:C6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13"/>
  <sheetViews>
    <sheetView zoomScale="85" zoomScaleNormal="85" zoomScaleSheetLayoutView="85" workbookViewId="0">
      <selection activeCell="B6" sqref="B6:L11"/>
    </sheetView>
  </sheetViews>
  <sheetFormatPr defaultColWidth="9.140625" defaultRowHeight="18.75" x14ac:dyDescent="0.25"/>
  <cols>
    <col min="1" max="1" width="9.7109375" style="21" bestFit="1" customWidth="1"/>
    <col min="2" max="2" width="10.7109375" style="24" customWidth="1"/>
    <col min="3" max="3" width="15.28515625" style="21" customWidth="1"/>
    <col min="4" max="5" width="19.85546875" style="24" customWidth="1"/>
    <col min="6" max="6" width="16.5703125" style="24" customWidth="1"/>
    <col min="7" max="7" width="31.85546875" style="24" customWidth="1"/>
    <col min="8" max="8" width="12.28515625" style="24" customWidth="1"/>
    <col min="9" max="9" width="17.85546875" style="24" customWidth="1"/>
    <col min="10" max="10" width="15.7109375" style="24" customWidth="1"/>
    <col min="11" max="12" width="18.140625" style="24" customWidth="1"/>
    <col min="13" max="13" width="16.7109375" style="21" customWidth="1"/>
    <col min="14" max="15" width="15.7109375" style="21" customWidth="1"/>
    <col min="16" max="19" width="18.7109375" style="21" customWidth="1"/>
    <col min="20" max="25" width="15.7109375" style="21" customWidth="1"/>
    <col min="26" max="16384" width="9.140625" style="21"/>
  </cols>
  <sheetData>
    <row r="1" spans="1:15" ht="107.25" customHeight="1" x14ac:dyDescent="0.25">
      <c r="I1" s="173" t="s">
        <v>76</v>
      </c>
      <c r="J1" s="173"/>
      <c r="K1" s="173"/>
      <c r="L1" s="173"/>
    </row>
    <row r="2" spans="1:15" ht="77.25" customHeight="1" x14ac:dyDescent="0.25">
      <c r="A2" s="160" t="s">
        <v>84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23"/>
      <c r="N2" s="23"/>
      <c r="O2" s="23"/>
    </row>
    <row r="3" spans="1:15" x14ac:dyDescent="0.25">
      <c r="L3" s="20"/>
    </row>
    <row r="4" spans="1:15" ht="33.75" customHeight="1" x14ac:dyDescent="0.25">
      <c r="A4" s="175" t="s">
        <v>13</v>
      </c>
      <c r="B4" s="175" t="s">
        <v>14</v>
      </c>
      <c r="C4" s="175" t="s">
        <v>7</v>
      </c>
      <c r="D4" s="175" t="s">
        <v>43</v>
      </c>
      <c r="E4" s="175" t="s">
        <v>11</v>
      </c>
      <c r="F4" s="175" t="s">
        <v>12</v>
      </c>
      <c r="G4" s="177" t="s">
        <v>53</v>
      </c>
      <c r="H4" s="177"/>
      <c r="I4" s="175" t="s">
        <v>8</v>
      </c>
      <c r="J4" s="175" t="s">
        <v>9</v>
      </c>
      <c r="K4" s="175" t="s">
        <v>10</v>
      </c>
      <c r="L4" s="175" t="s">
        <v>63</v>
      </c>
    </row>
    <row r="5" spans="1:15" ht="99.95" customHeight="1" x14ac:dyDescent="0.25">
      <c r="A5" s="176"/>
      <c r="B5" s="176"/>
      <c r="C5" s="176"/>
      <c r="D5" s="176"/>
      <c r="E5" s="176"/>
      <c r="F5" s="176"/>
      <c r="G5" s="55" t="s">
        <v>59</v>
      </c>
      <c r="H5" s="55" t="s">
        <v>62</v>
      </c>
      <c r="I5" s="176"/>
      <c r="J5" s="176"/>
      <c r="K5" s="176"/>
      <c r="L5" s="176"/>
    </row>
    <row r="6" spans="1:15" s="134" customFormat="1" ht="15" x14ac:dyDescent="0.25">
      <c r="A6" s="129">
        <v>1</v>
      </c>
      <c r="B6" s="129">
        <v>0</v>
      </c>
      <c r="C6" s="130">
        <v>0</v>
      </c>
      <c r="D6" s="129">
        <v>0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0</v>
      </c>
      <c r="K6" s="129">
        <v>0</v>
      </c>
      <c r="L6" s="129">
        <v>0</v>
      </c>
    </row>
    <row r="7" spans="1:15" s="134" customFormat="1" ht="15" x14ac:dyDescent="0.25">
      <c r="A7" s="129">
        <f t="shared" ref="A7:A11" si="0">+A6+1</f>
        <v>2</v>
      </c>
      <c r="B7" s="129">
        <v>0</v>
      </c>
      <c r="C7" s="130">
        <v>0</v>
      </c>
      <c r="D7" s="129">
        <v>0</v>
      </c>
      <c r="E7" s="129">
        <v>0</v>
      </c>
      <c r="F7" s="129">
        <v>0</v>
      </c>
      <c r="G7" s="129">
        <v>0</v>
      </c>
      <c r="H7" s="129">
        <v>0</v>
      </c>
      <c r="I7" s="129">
        <v>0</v>
      </c>
      <c r="J7" s="129">
        <v>0</v>
      </c>
      <c r="K7" s="129">
        <v>0</v>
      </c>
      <c r="L7" s="129">
        <v>0</v>
      </c>
    </row>
    <row r="8" spans="1:15" s="134" customFormat="1" ht="15" x14ac:dyDescent="0.25">
      <c r="A8" s="129">
        <f t="shared" si="0"/>
        <v>3</v>
      </c>
      <c r="B8" s="129">
        <v>0</v>
      </c>
      <c r="C8" s="130">
        <v>0</v>
      </c>
      <c r="D8" s="129">
        <v>0</v>
      </c>
      <c r="E8" s="129">
        <v>0</v>
      </c>
      <c r="F8" s="129">
        <v>0</v>
      </c>
      <c r="G8" s="129">
        <v>0</v>
      </c>
      <c r="H8" s="129">
        <v>0</v>
      </c>
      <c r="I8" s="129">
        <v>0</v>
      </c>
      <c r="J8" s="129">
        <v>0</v>
      </c>
      <c r="K8" s="129">
        <v>0</v>
      </c>
      <c r="L8" s="129">
        <v>0</v>
      </c>
    </row>
    <row r="9" spans="1:15" s="134" customFormat="1" ht="15" x14ac:dyDescent="0.25">
      <c r="A9" s="129">
        <f t="shared" si="0"/>
        <v>4</v>
      </c>
      <c r="B9" s="129">
        <v>0</v>
      </c>
      <c r="C9" s="130">
        <v>0</v>
      </c>
      <c r="D9" s="129">
        <v>0</v>
      </c>
      <c r="E9" s="129">
        <v>0</v>
      </c>
      <c r="F9" s="129">
        <v>0</v>
      </c>
      <c r="G9" s="129">
        <v>0</v>
      </c>
      <c r="H9" s="129">
        <v>0</v>
      </c>
      <c r="I9" s="129">
        <v>0</v>
      </c>
      <c r="J9" s="129">
        <v>0</v>
      </c>
      <c r="K9" s="129">
        <v>0</v>
      </c>
      <c r="L9" s="129">
        <v>0</v>
      </c>
    </row>
    <row r="10" spans="1:15" s="134" customFormat="1" ht="15" x14ac:dyDescent="0.25">
      <c r="A10" s="129">
        <f t="shared" si="0"/>
        <v>5</v>
      </c>
      <c r="B10" s="129">
        <v>0</v>
      </c>
      <c r="C10" s="130">
        <v>0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</row>
    <row r="11" spans="1:15" s="134" customFormat="1" ht="15" x14ac:dyDescent="0.25">
      <c r="A11" s="129">
        <f t="shared" si="0"/>
        <v>6</v>
      </c>
      <c r="B11" s="129">
        <v>0</v>
      </c>
      <c r="C11" s="130">
        <v>0</v>
      </c>
      <c r="D11" s="129">
        <v>0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</row>
    <row r="12" spans="1:15" ht="14.25" customHeight="1" x14ac:dyDescent="0.25"/>
    <row r="13" spans="1:15" ht="54" customHeight="1" x14ac:dyDescent="0.25">
      <c r="A13" s="174" t="s">
        <v>70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Q32"/>
  <sheetViews>
    <sheetView zoomScale="85" zoomScaleNormal="85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7" sqref="L7:L30"/>
    </sheetView>
  </sheetViews>
  <sheetFormatPr defaultColWidth="9.140625" defaultRowHeight="18.75" x14ac:dyDescent="0.25"/>
  <cols>
    <col min="1" max="1" width="8.140625" style="17" customWidth="1"/>
    <col min="2" max="2" width="14.28515625" style="19" customWidth="1"/>
    <col min="3" max="3" width="30.28515625" style="17" customWidth="1"/>
    <col min="4" max="4" width="15.7109375" style="19" customWidth="1"/>
    <col min="5" max="5" width="18.140625" style="19" customWidth="1"/>
    <col min="6" max="6" width="25.7109375" style="19" customWidth="1"/>
    <col min="7" max="7" width="40.7109375" style="19" customWidth="1"/>
    <col min="8" max="8" width="12.7109375" style="19" customWidth="1"/>
    <col min="9" max="9" width="17.85546875" style="19" customWidth="1"/>
    <col min="10" max="10" width="16.85546875" style="19" customWidth="1"/>
    <col min="11" max="11" width="18.140625" style="19" customWidth="1"/>
    <col min="12" max="12" width="19.42578125" style="19" customWidth="1"/>
    <col min="13" max="13" width="16.7109375" style="17" customWidth="1"/>
    <col min="14" max="16" width="15.7109375" style="17" customWidth="1"/>
    <col min="17" max="20" width="18.7109375" style="17" customWidth="1"/>
    <col min="21" max="26" width="15.7109375" style="17" customWidth="1"/>
    <col min="27" max="16384" width="9.140625" style="17"/>
  </cols>
  <sheetData>
    <row r="1" spans="1:17" ht="74.25" customHeight="1" x14ac:dyDescent="0.25">
      <c r="I1" s="152" t="s">
        <v>77</v>
      </c>
      <c r="J1" s="152"/>
      <c r="K1" s="152"/>
      <c r="L1" s="152"/>
    </row>
    <row r="2" spans="1:17" x14ac:dyDescent="0.25">
      <c r="K2" s="178"/>
      <c r="L2" s="178"/>
    </row>
    <row r="3" spans="1:17" ht="81.75" customHeight="1" x14ac:dyDescent="0.25">
      <c r="A3" s="160" t="s">
        <v>85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8"/>
      <c r="N3" s="18"/>
      <c r="O3" s="18"/>
      <c r="P3" s="18"/>
    </row>
    <row r="4" spans="1:17" x14ac:dyDescent="0.25">
      <c r="L4" s="20"/>
    </row>
    <row r="5" spans="1:17" s="132" customFormat="1" ht="24.95" customHeight="1" x14ac:dyDescent="0.25">
      <c r="A5" s="175" t="s">
        <v>13</v>
      </c>
      <c r="B5" s="175" t="s">
        <v>14</v>
      </c>
      <c r="C5" s="175" t="s">
        <v>7</v>
      </c>
      <c r="D5" s="175" t="s">
        <v>494</v>
      </c>
      <c r="E5" s="175" t="s">
        <v>11</v>
      </c>
      <c r="F5" s="175" t="s">
        <v>12</v>
      </c>
      <c r="G5" s="177" t="s">
        <v>53</v>
      </c>
      <c r="H5" s="177"/>
      <c r="I5" s="175" t="s">
        <v>8</v>
      </c>
      <c r="J5" s="175" t="s">
        <v>9</v>
      </c>
      <c r="K5" s="175" t="s">
        <v>10</v>
      </c>
      <c r="L5" s="175" t="s">
        <v>64</v>
      </c>
      <c r="Q5" s="133"/>
    </row>
    <row r="6" spans="1:17" s="132" customFormat="1" ht="99.95" customHeight="1" x14ac:dyDescent="0.25">
      <c r="A6" s="176"/>
      <c r="B6" s="176"/>
      <c r="C6" s="176"/>
      <c r="D6" s="176"/>
      <c r="E6" s="176"/>
      <c r="F6" s="176"/>
      <c r="G6" s="56" t="s">
        <v>59</v>
      </c>
      <c r="H6" s="56" t="s">
        <v>62</v>
      </c>
      <c r="I6" s="176"/>
      <c r="J6" s="176"/>
      <c r="K6" s="176"/>
      <c r="L6" s="176"/>
    </row>
    <row r="7" spans="1:17" s="131" customFormat="1" ht="38.25" x14ac:dyDescent="0.25">
      <c r="A7" s="129">
        <v>1</v>
      </c>
      <c r="B7" s="129" t="s">
        <v>18</v>
      </c>
      <c r="C7" s="130" t="s">
        <v>492</v>
      </c>
      <c r="D7" s="129" t="s">
        <v>493</v>
      </c>
      <c r="E7" s="136" t="s">
        <v>568</v>
      </c>
      <c r="F7" s="130" t="s">
        <v>495</v>
      </c>
      <c r="G7" s="130" t="s">
        <v>496</v>
      </c>
      <c r="H7" s="129">
        <v>300970850</v>
      </c>
      <c r="I7" s="129" t="s">
        <v>497</v>
      </c>
      <c r="J7" s="129">
        <f>520*3</f>
        <v>1560</v>
      </c>
      <c r="K7" s="129">
        <v>9600</v>
      </c>
      <c r="L7" s="129">
        <f t="shared" ref="L7:L21" si="0">+J7*K7</f>
        <v>14976000</v>
      </c>
    </row>
    <row r="8" spans="1:17" s="131" customFormat="1" ht="38.25" x14ac:dyDescent="0.25">
      <c r="A8" s="129">
        <f t="shared" ref="A8:A15" si="1">+A7+1</f>
        <v>2</v>
      </c>
      <c r="B8" s="129" t="s">
        <v>18</v>
      </c>
      <c r="C8" s="130" t="s">
        <v>498</v>
      </c>
      <c r="D8" s="129" t="s">
        <v>493</v>
      </c>
      <c r="E8" s="136" t="s">
        <v>565</v>
      </c>
      <c r="F8" s="130" t="s">
        <v>499</v>
      </c>
      <c r="G8" s="130" t="s">
        <v>500</v>
      </c>
      <c r="H8" s="129">
        <v>200898364</v>
      </c>
      <c r="I8" s="129" t="s">
        <v>501</v>
      </c>
      <c r="J8" s="129">
        <v>3</v>
      </c>
      <c r="K8" s="129">
        <v>600000</v>
      </c>
      <c r="L8" s="129">
        <f t="shared" si="0"/>
        <v>1800000</v>
      </c>
    </row>
    <row r="9" spans="1:17" s="131" customFormat="1" ht="60" x14ac:dyDescent="0.25">
      <c r="A9" s="129">
        <f t="shared" si="1"/>
        <v>3</v>
      </c>
      <c r="B9" s="129" t="s">
        <v>18</v>
      </c>
      <c r="C9" s="130" t="s">
        <v>502</v>
      </c>
      <c r="D9" s="129" t="s">
        <v>493</v>
      </c>
      <c r="E9" s="136" t="s">
        <v>565</v>
      </c>
      <c r="F9" s="130" t="s">
        <v>503</v>
      </c>
      <c r="G9" s="130" t="s">
        <v>504</v>
      </c>
      <c r="H9" s="129">
        <v>203366731</v>
      </c>
      <c r="I9" s="129" t="s">
        <v>501</v>
      </c>
      <c r="J9" s="129">
        <v>3</v>
      </c>
      <c r="K9" s="129">
        <v>3003000</v>
      </c>
      <c r="L9" s="129">
        <f t="shared" si="0"/>
        <v>9009000</v>
      </c>
    </row>
    <row r="10" spans="1:17" s="131" customFormat="1" ht="90" x14ac:dyDescent="0.25">
      <c r="A10" s="129">
        <f t="shared" si="1"/>
        <v>4</v>
      </c>
      <c r="B10" s="129" t="s">
        <v>18</v>
      </c>
      <c r="C10" s="130" t="s">
        <v>505</v>
      </c>
      <c r="D10" s="129" t="s">
        <v>493</v>
      </c>
      <c r="E10" s="136" t="s">
        <v>564</v>
      </c>
      <c r="F10" s="130" t="s">
        <v>506</v>
      </c>
      <c r="G10" s="130" t="s">
        <v>507</v>
      </c>
      <c r="H10" s="129">
        <v>305109680</v>
      </c>
      <c r="I10" s="129" t="s">
        <v>501</v>
      </c>
      <c r="J10" s="129">
        <v>3</v>
      </c>
      <c r="K10" s="129">
        <v>1416625</v>
      </c>
      <c r="L10" s="129">
        <f t="shared" si="0"/>
        <v>4249875</v>
      </c>
    </row>
    <row r="11" spans="1:17" s="131" customFormat="1" ht="45" x14ac:dyDescent="0.25">
      <c r="A11" s="129">
        <f t="shared" si="1"/>
        <v>5</v>
      </c>
      <c r="B11" s="129" t="s">
        <v>18</v>
      </c>
      <c r="C11" s="130" t="s">
        <v>508</v>
      </c>
      <c r="D11" s="129" t="s">
        <v>493</v>
      </c>
      <c r="E11" s="136" t="s">
        <v>564</v>
      </c>
      <c r="F11" s="130" t="s">
        <v>509</v>
      </c>
      <c r="G11" s="130" t="s">
        <v>510</v>
      </c>
      <c r="H11" s="129">
        <v>305109680</v>
      </c>
      <c r="I11" s="129" t="s">
        <v>501</v>
      </c>
      <c r="J11" s="129">
        <v>1</v>
      </c>
      <c r="K11" s="129">
        <v>253300</v>
      </c>
      <c r="L11" s="129">
        <f t="shared" si="0"/>
        <v>253300</v>
      </c>
    </row>
    <row r="12" spans="1:17" s="131" customFormat="1" ht="38.25" x14ac:dyDescent="0.25">
      <c r="A12" s="129">
        <f t="shared" si="1"/>
        <v>6</v>
      </c>
      <c r="B12" s="129" t="s">
        <v>18</v>
      </c>
      <c r="C12" s="130" t="s">
        <v>511</v>
      </c>
      <c r="D12" s="129" t="s">
        <v>493</v>
      </c>
      <c r="E12" s="136" t="s">
        <v>565</v>
      </c>
      <c r="F12" s="130" t="s">
        <v>512</v>
      </c>
      <c r="G12" s="130" t="s">
        <v>504</v>
      </c>
      <c r="H12" s="129">
        <v>203366731</v>
      </c>
      <c r="I12" s="129" t="s">
        <v>501</v>
      </c>
      <c r="J12" s="129">
        <v>3</v>
      </c>
      <c r="K12" s="129">
        <v>538700</v>
      </c>
      <c r="L12" s="129">
        <f t="shared" si="0"/>
        <v>1616100</v>
      </c>
    </row>
    <row r="13" spans="1:17" s="131" customFormat="1" ht="45" x14ac:dyDescent="0.25">
      <c r="A13" s="129">
        <f t="shared" si="1"/>
        <v>7</v>
      </c>
      <c r="B13" s="129" t="s">
        <v>18</v>
      </c>
      <c r="C13" s="130" t="s">
        <v>513</v>
      </c>
      <c r="D13" s="129" t="s">
        <v>493</v>
      </c>
      <c r="E13" s="136" t="s">
        <v>564</v>
      </c>
      <c r="F13" s="130" t="s">
        <v>514</v>
      </c>
      <c r="G13" s="130" t="s">
        <v>515</v>
      </c>
      <c r="H13" s="129">
        <v>200899030</v>
      </c>
      <c r="I13" s="129" t="s">
        <v>516</v>
      </c>
      <c r="J13" s="135">
        <f>24.54+12.27+30.67</f>
        <v>67.48</v>
      </c>
      <c r="K13" s="135">
        <v>162997.54999999999</v>
      </c>
      <c r="L13" s="135">
        <f t="shared" si="0"/>
        <v>10999074.674000001</v>
      </c>
    </row>
    <row r="14" spans="1:17" s="131" customFormat="1" ht="45" x14ac:dyDescent="0.25">
      <c r="A14" s="129">
        <f t="shared" si="1"/>
        <v>8</v>
      </c>
      <c r="B14" s="129" t="s">
        <v>18</v>
      </c>
      <c r="C14" s="130" t="s">
        <v>517</v>
      </c>
      <c r="D14" s="129" t="s">
        <v>493</v>
      </c>
      <c r="E14" s="136" t="s">
        <v>564</v>
      </c>
      <c r="F14" s="130" t="s">
        <v>518</v>
      </c>
      <c r="G14" s="130" t="s">
        <v>519</v>
      </c>
      <c r="H14" s="129">
        <v>202628856</v>
      </c>
      <c r="I14" s="129" t="s">
        <v>501</v>
      </c>
      <c r="J14" s="129">
        <v>3</v>
      </c>
      <c r="K14" s="129">
        <f>125936640/3</f>
        <v>41978880</v>
      </c>
      <c r="L14" s="129">
        <f t="shared" si="0"/>
        <v>125936640</v>
      </c>
    </row>
    <row r="15" spans="1:17" s="131" customFormat="1" ht="45" x14ac:dyDescent="0.25">
      <c r="A15" s="129">
        <f t="shared" si="1"/>
        <v>9</v>
      </c>
      <c r="B15" s="129" t="s">
        <v>18</v>
      </c>
      <c r="C15" s="130" t="s">
        <v>520</v>
      </c>
      <c r="D15" s="129" t="s">
        <v>493</v>
      </c>
      <c r="E15" s="136" t="s">
        <v>567</v>
      </c>
      <c r="F15" s="130" t="s">
        <v>521</v>
      </c>
      <c r="G15" s="130" t="s">
        <v>522</v>
      </c>
      <c r="H15" s="129">
        <v>200903001</v>
      </c>
      <c r="I15" s="129" t="s">
        <v>523</v>
      </c>
      <c r="J15" s="135">
        <f>3.2*3</f>
        <v>9.6000000000000014</v>
      </c>
      <c r="K15" s="135">
        <v>62084.54</v>
      </c>
      <c r="L15" s="135">
        <f t="shared" si="0"/>
        <v>596011.58400000015</v>
      </c>
    </row>
    <row r="16" spans="1:17" s="131" customFormat="1" ht="45" x14ac:dyDescent="0.25">
      <c r="A16" s="129">
        <f t="shared" ref="A16:A30" si="2">+A15+1</f>
        <v>10</v>
      </c>
      <c r="B16" s="129" t="s">
        <v>18</v>
      </c>
      <c r="C16" s="130" t="s">
        <v>524</v>
      </c>
      <c r="D16" s="129" t="s">
        <v>493</v>
      </c>
      <c r="E16" s="136" t="s">
        <v>565</v>
      </c>
      <c r="F16" s="130" t="s">
        <v>525</v>
      </c>
      <c r="G16" s="130" t="s">
        <v>504</v>
      </c>
      <c r="H16" s="129">
        <v>203366731</v>
      </c>
      <c r="I16" s="129" t="s">
        <v>501</v>
      </c>
      <c r="J16" s="129">
        <v>1</v>
      </c>
      <c r="K16" s="129">
        <v>200000</v>
      </c>
      <c r="L16" s="129">
        <f t="shared" si="0"/>
        <v>200000</v>
      </c>
    </row>
    <row r="17" spans="1:12" s="131" customFormat="1" ht="38.25" x14ac:dyDescent="0.25">
      <c r="A17" s="129">
        <f t="shared" si="2"/>
        <v>11</v>
      </c>
      <c r="B17" s="129" t="s">
        <v>18</v>
      </c>
      <c r="C17" s="130" t="s">
        <v>526</v>
      </c>
      <c r="D17" s="129" t="s">
        <v>493</v>
      </c>
      <c r="E17" s="136" t="s">
        <v>566</v>
      </c>
      <c r="F17" s="130" t="s">
        <v>527</v>
      </c>
      <c r="G17" s="130" t="s">
        <v>528</v>
      </c>
      <c r="H17" s="129">
        <v>305487348</v>
      </c>
      <c r="I17" s="129" t="s">
        <v>501</v>
      </c>
      <c r="J17" s="129">
        <v>1</v>
      </c>
      <c r="K17" s="129">
        <v>403450</v>
      </c>
      <c r="L17" s="129">
        <f t="shared" si="0"/>
        <v>403450</v>
      </c>
    </row>
    <row r="18" spans="1:12" s="131" customFormat="1" ht="38.25" x14ac:dyDescent="0.25">
      <c r="A18" s="129">
        <f t="shared" si="2"/>
        <v>12</v>
      </c>
      <c r="B18" s="129" t="s">
        <v>18</v>
      </c>
      <c r="C18" s="130" t="s">
        <v>529</v>
      </c>
      <c r="D18" s="129" t="s">
        <v>493</v>
      </c>
      <c r="E18" s="136" t="s">
        <v>565</v>
      </c>
      <c r="F18" s="130" t="s">
        <v>530</v>
      </c>
      <c r="G18" s="130" t="s">
        <v>531</v>
      </c>
      <c r="H18" s="129">
        <v>307919012</v>
      </c>
      <c r="I18" s="129" t="s">
        <v>501</v>
      </c>
      <c r="J18" s="129">
        <v>3</v>
      </c>
      <c r="K18" s="129">
        <v>360000</v>
      </c>
      <c r="L18" s="129">
        <f t="shared" si="0"/>
        <v>1080000</v>
      </c>
    </row>
    <row r="19" spans="1:12" s="131" customFormat="1" ht="38.25" x14ac:dyDescent="0.25">
      <c r="A19" s="129">
        <f t="shared" si="2"/>
        <v>13</v>
      </c>
      <c r="B19" s="129" t="s">
        <v>18</v>
      </c>
      <c r="C19" s="130" t="s">
        <v>532</v>
      </c>
      <c r="D19" s="129" t="s">
        <v>493</v>
      </c>
      <c r="E19" s="136" t="s">
        <v>565</v>
      </c>
      <c r="F19" s="130" t="s">
        <v>533</v>
      </c>
      <c r="G19" s="130" t="s">
        <v>534</v>
      </c>
      <c r="H19" s="129">
        <v>201440547</v>
      </c>
      <c r="I19" s="129" t="s">
        <v>501</v>
      </c>
      <c r="J19" s="129">
        <v>3</v>
      </c>
      <c r="K19" s="129">
        <v>795820</v>
      </c>
      <c r="L19" s="129">
        <f t="shared" si="0"/>
        <v>2387460</v>
      </c>
    </row>
    <row r="20" spans="1:12" s="131" customFormat="1" ht="75" x14ac:dyDescent="0.25">
      <c r="A20" s="129">
        <f t="shared" si="2"/>
        <v>14</v>
      </c>
      <c r="B20" s="129" t="s">
        <v>18</v>
      </c>
      <c r="C20" s="130" t="s">
        <v>535</v>
      </c>
      <c r="D20" s="129" t="s">
        <v>493</v>
      </c>
      <c r="E20" s="136" t="s">
        <v>565</v>
      </c>
      <c r="F20" s="130" t="s">
        <v>537</v>
      </c>
      <c r="G20" s="130" t="s">
        <v>536</v>
      </c>
      <c r="H20" s="129">
        <v>204118319</v>
      </c>
      <c r="I20" s="129" t="s">
        <v>501</v>
      </c>
      <c r="J20" s="129">
        <v>3</v>
      </c>
      <c r="K20" s="129">
        <v>1107000</v>
      </c>
      <c r="L20" s="129">
        <f t="shared" si="0"/>
        <v>3321000</v>
      </c>
    </row>
    <row r="21" spans="1:12" s="131" customFormat="1" ht="45" x14ac:dyDescent="0.25">
      <c r="A21" s="129">
        <f t="shared" si="2"/>
        <v>15</v>
      </c>
      <c r="B21" s="129" t="s">
        <v>18</v>
      </c>
      <c r="C21" s="130" t="s">
        <v>538</v>
      </c>
      <c r="D21" s="129" t="s">
        <v>493</v>
      </c>
      <c r="E21" s="136" t="s">
        <v>565</v>
      </c>
      <c r="F21" s="130" t="s">
        <v>539</v>
      </c>
      <c r="G21" s="130" t="s">
        <v>536</v>
      </c>
      <c r="H21" s="129">
        <v>204118319</v>
      </c>
      <c r="I21" s="129" t="s">
        <v>501</v>
      </c>
      <c r="J21" s="129">
        <v>3</v>
      </c>
      <c r="K21" s="129">
        <v>225000</v>
      </c>
      <c r="L21" s="129">
        <f t="shared" si="0"/>
        <v>675000</v>
      </c>
    </row>
    <row r="22" spans="1:12" s="131" customFormat="1" ht="15" x14ac:dyDescent="0.25">
      <c r="A22" s="129">
        <f t="shared" si="2"/>
        <v>16</v>
      </c>
      <c r="B22" s="129" t="s">
        <v>18</v>
      </c>
      <c r="C22" s="130" t="s">
        <v>540</v>
      </c>
      <c r="D22" s="129" t="s">
        <v>493</v>
      </c>
      <c r="E22" s="136" t="s">
        <v>563</v>
      </c>
      <c r="F22" s="130" t="s">
        <v>541</v>
      </c>
      <c r="G22" s="130" t="s">
        <v>542</v>
      </c>
      <c r="H22" s="129">
        <v>301551793</v>
      </c>
      <c r="I22" s="129" t="s">
        <v>501</v>
      </c>
      <c r="J22" s="129">
        <v>1</v>
      </c>
      <c r="K22" s="129">
        <v>50000</v>
      </c>
      <c r="L22" s="129">
        <f t="shared" ref="L22:L30" si="3">+J22*K22</f>
        <v>50000</v>
      </c>
    </row>
    <row r="23" spans="1:12" s="131" customFormat="1" ht="15" x14ac:dyDescent="0.25">
      <c r="A23" s="129">
        <f t="shared" si="2"/>
        <v>17</v>
      </c>
      <c r="B23" s="129" t="s">
        <v>18</v>
      </c>
      <c r="C23" s="130" t="s">
        <v>546</v>
      </c>
      <c r="D23" s="129" t="s">
        <v>493</v>
      </c>
      <c r="E23" s="136" t="s">
        <v>563</v>
      </c>
      <c r="F23" s="130" t="s">
        <v>543</v>
      </c>
      <c r="G23" s="130" t="s">
        <v>544</v>
      </c>
      <c r="H23" s="129">
        <v>307744216</v>
      </c>
      <c r="I23" s="129" t="s">
        <v>545</v>
      </c>
      <c r="J23" s="129">
        <v>50</v>
      </c>
      <c r="K23" s="129">
        <v>15000</v>
      </c>
      <c r="L23" s="129">
        <f t="shared" si="3"/>
        <v>750000</v>
      </c>
    </row>
    <row r="24" spans="1:12" s="131" customFormat="1" ht="30" x14ac:dyDescent="0.25">
      <c r="A24" s="129">
        <f t="shared" si="2"/>
        <v>18</v>
      </c>
      <c r="B24" s="129" t="s">
        <v>18</v>
      </c>
      <c r="C24" s="130" t="s">
        <v>547</v>
      </c>
      <c r="D24" s="129" t="s">
        <v>493</v>
      </c>
      <c r="E24" s="136" t="s">
        <v>563</v>
      </c>
      <c r="F24" s="130" t="s">
        <v>548</v>
      </c>
      <c r="G24" s="130" t="s">
        <v>549</v>
      </c>
      <c r="H24" s="129">
        <v>207133124</v>
      </c>
      <c r="I24" s="129" t="s">
        <v>545</v>
      </c>
      <c r="J24" s="129">
        <v>50</v>
      </c>
      <c r="K24" s="129">
        <v>18000</v>
      </c>
      <c r="L24" s="129">
        <f t="shared" si="3"/>
        <v>900000</v>
      </c>
    </row>
    <row r="25" spans="1:12" s="131" customFormat="1" ht="15" x14ac:dyDescent="0.25">
      <c r="A25" s="129">
        <f t="shared" si="2"/>
        <v>19</v>
      </c>
      <c r="B25" s="129" t="s">
        <v>18</v>
      </c>
      <c r="C25" s="130" t="s">
        <v>550</v>
      </c>
      <c r="D25" s="129" t="s">
        <v>493</v>
      </c>
      <c r="E25" s="136" t="s">
        <v>563</v>
      </c>
      <c r="F25" s="130" t="s">
        <v>551</v>
      </c>
      <c r="G25" s="130" t="s">
        <v>552</v>
      </c>
      <c r="H25" s="129">
        <v>308193245</v>
      </c>
      <c r="I25" s="129" t="s">
        <v>545</v>
      </c>
      <c r="J25" s="129">
        <v>50</v>
      </c>
      <c r="K25" s="129">
        <v>14000</v>
      </c>
      <c r="L25" s="129">
        <f t="shared" si="3"/>
        <v>700000</v>
      </c>
    </row>
    <row r="26" spans="1:12" s="131" customFormat="1" ht="15" x14ac:dyDescent="0.25">
      <c r="A26" s="129">
        <f t="shared" si="2"/>
        <v>20</v>
      </c>
      <c r="B26" s="129" t="s">
        <v>18</v>
      </c>
      <c r="C26" s="130" t="s">
        <v>546</v>
      </c>
      <c r="D26" s="129" t="s">
        <v>493</v>
      </c>
      <c r="E26" s="136" t="s">
        <v>563</v>
      </c>
      <c r="F26" s="130" t="s">
        <v>553</v>
      </c>
      <c r="G26" s="130" t="s">
        <v>554</v>
      </c>
      <c r="H26" s="129">
        <v>306894560</v>
      </c>
      <c r="I26" s="129" t="s">
        <v>545</v>
      </c>
      <c r="J26" s="129">
        <v>200</v>
      </c>
      <c r="K26" s="129">
        <v>5175</v>
      </c>
      <c r="L26" s="129">
        <f t="shared" si="3"/>
        <v>1035000</v>
      </c>
    </row>
    <row r="27" spans="1:12" s="131" customFormat="1" ht="30" x14ac:dyDescent="0.25">
      <c r="A27" s="129">
        <f t="shared" si="2"/>
        <v>21</v>
      </c>
      <c r="B27" s="129" t="s">
        <v>18</v>
      </c>
      <c r="C27" s="130" t="s">
        <v>555</v>
      </c>
      <c r="D27" s="129" t="s">
        <v>493</v>
      </c>
      <c r="E27" s="136" t="s">
        <v>563</v>
      </c>
      <c r="F27" s="130" t="s">
        <v>556</v>
      </c>
      <c r="G27" s="130" t="s">
        <v>557</v>
      </c>
      <c r="H27" s="129">
        <v>308708456</v>
      </c>
      <c r="I27" s="129" t="s">
        <v>501</v>
      </c>
      <c r="J27" s="129">
        <v>1</v>
      </c>
      <c r="K27" s="129">
        <v>75000</v>
      </c>
      <c r="L27" s="129">
        <f t="shared" si="3"/>
        <v>75000</v>
      </c>
    </row>
    <row r="28" spans="1:12" s="131" customFormat="1" ht="30" x14ac:dyDescent="0.25">
      <c r="A28" s="129">
        <f t="shared" si="2"/>
        <v>22</v>
      </c>
      <c r="B28" s="129" t="s">
        <v>18</v>
      </c>
      <c r="C28" s="130" t="s">
        <v>555</v>
      </c>
      <c r="D28" s="129" t="s">
        <v>493</v>
      </c>
      <c r="E28" s="136" t="s">
        <v>563</v>
      </c>
      <c r="F28" s="130" t="s">
        <v>558</v>
      </c>
      <c r="G28" s="130" t="s">
        <v>557</v>
      </c>
      <c r="H28" s="129">
        <v>308708456</v>
      </c>
      <c r="I28" s="129" t="s">
        <v>501</v>
      </c>
      <c r="J28" s="129">
        <v>1</v>
      </c>
      <c r="K28" s="129">
        <v>75000</v>
      </c>
      <c r="L28" s="129">
        <f t="shared" si="3"/>
        <v>75000</v>
      </c>
    </row>
    <row r="29" spans="1:12" s="131" customFormat="1" ht="30" x14ac:dyDescent="0.25">
      <c r="A29" s="129">
        <f t="shared" si="2"/>
        <v>23</v>
      </c>
      <c r="B29" s="129" t="s">
        <v>18</v>
      </c>
      <c r="C29" s="130" t="s">
        <v>555</v>
      </c>
      <c r="D29" s="129" t="s">
        <v>493</v>
      </c>
      <c r="E29" s="136" t="s">
        <v>563</v>
      </c>
      <c r="F29" s="130" t="s">
        <v>559</v>
      </c>
      <c r="G29" s="130" t="s">
        <v>557</v>
      </c>
      <c r="H29" s="129">
        <v>308708456</v>
      </c>
      <c r="I29" s="129" t="s">
        <v>501</v>
      </c>
      <c r="J29" s="129">
        <v>1</v>
      </c>
      <c r="K29" s="129">
        <v>75000</v>
      </c>
      <c r="L29" s="129">
        <f t="shared" si="3"/>
        <v>75000</v>
      </c>
    </row>
    <row r="30" spans="1:12" s="131" customFormat="1" ht="45" x14ac:dyDescent="0.25">
      <c r="A30" s="129">
        <f t="shared" si="2"/>
        <v>24</v>
      </c>
      <c r="B30" s="129" t="s">
        <v>18</v>
      </c>
      <c r="C30" s="130" t="s">
        <v>560</v>
      </c>
      <c r="D30" s="129" t="s">
        <v>493</v>
      </c>
      <c r="E30" s="136" t="s">
        <v>564</v>
      </c>
      <c r="F30" s="130" t="s">
        <v>561</v>
      </c>
      <c r="G30" s="130" t="s">
        <v>562</v>
      </c>
      <c r="H30" s="129">
        <v>201052713</v>
      </c>
      <c r="I30" s="129" t="s">
        <v>523</v>
      </c>
      <c r="J30" s="135">
        <v>383.38</v>
      </c>
      <c r="K30" s="129">
        <v>1565</v>
      </c>
      <c r="L30" s="135">
        <f t="shared" si="3"/>
        <v>599989.69999999995</v>
      </c>
    </row>
    <row r="32" spans="1:12" ht="48.75" customHeight="1" x14ac:dyDescent="0.25">
      <c r="B32" s="153" t="s">
        <v>70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</row>
  </sheetData>
  <autoFilter ref="A5:Q30" xr:uid="{00000000-0009-0000-0000-000004000000}">
    <filterColumn colId="7" showButton="0"/>
  </autoFilter>
  <mergeCells count="15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B32:L32"/>
    <mergeCell ref="E5:E6"/>
    <mergeCell ref="F5:F6"/>
    <mergeCell ref="L5:L6"/>
    <mergeCell ref="I5:I6"/>
    <mergeCell ref="J5:J6"/>
  </mergeCells>
  <printOptions horizontalCentered="1"/>
  <pageMargins left="0.19685039370078741" right="0.19685039370078741" top="0.19685039370078741" bottom="0.19685039370078741" header="0" footer="0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/>
  </sheetViews>
  <sheetFormatPr defaultColWidth="9.140625" defaultRowHeight="18.75" x14ac:dyDescent="0.25"/>
  <cols>
    <col min="1" max="1" width="8.140625" style="17" customWidth="1"/>
    <col min="2" max="2" width="14.28515625" style="19" customWidth="1"/>
    <col min="3" max="3" width="50.28515625" style="17" customWidth="1"/>
    <col min="4" max="4" width="24.85546875" style="19" customWidth="1"/>
    <col min="5" max="5" width="22.140625" style="19" customWidth="1"/>
    <col min="6" max="7" width="18.5703125" style="19" customWidth="1"/>
    <col min="8" max="8" width="21.7109375" style="19" customWidth="1"/>
    <col min="9" max="9" width="16.7109375" style="17" customWidth="1"/>
    <col min="10" max="12" width="15.7109375" style="17" customWidth="1"/>
    <col min="13" max="16" width="18.7109375" style="17" customWidth="1"/>
    <col min="17" max="22" width="15.7109375" style="17" customWidth="1"/>
    <col min="23" max="16384" width="9.140625" style="17"/>
  </cols>
  <sheetData>
    <row r="1" spans="1:13" ht="93.75" customHeight="1" x14ac:dyDescent="0.25">
      <c r="F1" s="152" t="s">
        <v>78</v>
      </c>
      <c r="G1" s="152"/>
      <c r="H1" s="152"/>
    </row>
    <row r="2" spans="1:13" x14ac:dyDescent="0.25">
      <c r="H2" s="45"/>
    </row>
    <row r="3" spans="1:13" ht="81.75" customHeight="1" x14ac:dyDescent="0.25">
      <c r="A3" s="160" t="s">
        <v>89</v>
      </c>
      <c r="B3" s="160"/>
      <c r="C3" s="160"/>
      <c r="D3" s="160"/>
      <c r="E3" s="160"/>
      <c r="F3" s="160"/>
      <c r="G3" s="160"/>
      <c r="H3" s="160"/>
      <c r="I3" s="18"/>
      <c r="J3" s="18"/>
      <c r="K3" s="18"/>
      <c r="L3" s="18"/>
    </row>
    <row r="4" spans="1:13" x14ac:dyDescent="0.25">
      <c r="H4" s="20"/>
    </row>
    <row r="5" spans="1:13" ht="45" customHeight="1" x14ac:dyDescent="0.25">
      <c r="A5" s="179" t="s">
        <v>13</v>
      </c>
      <c r="B5" s="179" t="s">
        <v>14</v>
      </c>
      <c r="C5" s="179" t="s">
        <v>52</v>
      </c>
      <c r="D5" s="179" t="s">
        <v>43</v>
      </c>
      <c r="E5" s="179" t="s">
        <v>11</v>
      </c>
      <c r="F5" s="159" t="s">
        <v>53</v>
      </c>
      <c r="G5" s="159"/>
      <c r="H5" s="179" t="s">
        <v>65</v>
      </c>
      <c r="M5" s="21"/>
    </row>
    <row r="6" spans="1:13" ht="126.75" customHeight="1" x14ac:dyDescent="0.25">
      <c r="A6" s="180"/>
      <c r="B6" s="180"/>
      <c r="C6" s="180"/>
      <c r="D6" s="180"/>
      <c r="E6" s="180"/>
      <c r="F6" s="54" t="s">
        <v>59</v>
      </c>
      <c r="G6" s="54" t="s">
        <v>62</v>
      </c>
      <c r="H6" s="180"/>
    </row>
    <row r="7" spans="1:13" ht="37.5" customHeight="1" x14ac:dyDescent="0.25">
      <c r="A7" s="22">
        <v>1</v>
      </c>
      <c r="B7" s="22">
        <v>0</v>
      </c>
      <c r="C7" s="10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</row>
    <row r="8" spans="1:13" ht="37.5" customHeight="1" x14ac:dyDescent="0.25">
      <c r="A8" s="22">
        <f t="shared" ref="A8:A10" si="0">+A7+1</f>
        <v>2</v>
      </c>
      <c r="B8" s="22">
        <v>0</v>
      </c>
      <c r="C8" s="10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</row>
    <row r="9" spans="1:13" ht="37.5" customHeight="1" x14ac:dyDescent="0.25">
      <c r="A9" s="22">
        <f t="shared" si="0"/>
        <v>3</v>
      </c>
      <c r="B9" s="22">
        <v>0</v>
      </c>
      <c r="C9" s="10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</row>
    <row r="10" spans="1:13" ht="37.5" customHeight="1" x14ac:dyDescent="0.25">
      <c r="A10" s="22">
        <f t="shared" si="0"/>
        <v>4</v>
      </c>
      <c r="B10" s="22">
        <v>0</v>
      </c>
      <c r="C10" s="10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2" spans="1:13" ht="48.75" customHeight="1" x14ac:dyDescent="0.25">
      <c r="B12" s="153" t="s">
        <v>70</v>
      </c>
      <c r="C12" s="153"/>
      <c r="D12" s="153"/>
      <c r="E12" s="153"/>
      <c r="F12" s="153"/>
      <c r="G12" s="153"/>
      <c r="H12" s="153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>
      <selection activeCell="E7" sqref="E7"/>
    </sheetView>
  </sheetViews>
  <sheetFormatPr defaultColWidth="9.140625" defaultRowHeight="15" x14ac:dyDescent="0.25"/>
  <cols>
    <col min="1" max="1" width="9.140625" style="137"/>
    <col min="2" max="2" width="35" style="26" customWidth="1"/>
    <col min="3" max="3" width="12.85546875" style="26" customWidth="1"/>
    <col min="4" max="5" width="12.85546875" style="27" customWidth="1"/>
    <col min="6" max="6" width="17.28515625" style="28" customWidth="1"/>
    <col min="7" max="7" width="17.140625" style="28" customWidth="1"/>
    <col min="8" max="10" width="15" style="28" customWidth="1"/>
    <col min="11" max="11" width="16.140625" style="28" customWidth="1"/>
    <col min="12" max="16384" width="9.140625" style="28"/>
  </cols>
  <sheetData>
    <row r="1" spans="1:11" ht="73.5" customHeight="1" x14ac:dyDescent="0.25">
      <c r="H1" s="144" t="s">
        <v>79</v>
      </c>
      <c r="I1" s="145"/>
      <c r="J1" s="145"/>
      <c r="K1" s="145"/>
    </row>
    <row r="2" spans="1:11" ht="70.150000000000006" customHeight="1" x14ac:dyDescent="0.25">
      <c r="A2" s="185" t="s">
        <v>90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5.75" x14ac:dyDescent="0.25">
      <c r="A3" s="186" t="s">
        <v>570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1" x14ac:dyDescent="0.25">
      <c r="K4" s="25"/>
    </row>
    <row r="5" spans="1:11" s="138" customFormat="1" ht="35.25" customHeight="1" x14ac:dyDescent="0.25">
      <c r="A5" s="181" t="s">
        <v>13</v>
      </c>
      <c r="B5" s="181" t="s">
        <v>27</v>
      </c>
      <c r="C5" s="181" t="s">
        <v>25</v>
      </c>
      <c r="D5" s="181" t="s">
        <v>22</v>
      </c>
      <c r="E5" s="181" t="s">
        <v>23</v>
      </c>
      <c r="F5" s="183" t="s">
        <v>26</v>
      </c>
      <c r="G5" s="184"/>
      <c r="H5" s="181" t="s">
        <v>71</v>
      </c>
      <c r="I5" s="181" t="s">
        <v>68</v>
      </c>
      <c r="J5" s="181" t="s">
        <v>72</v>
      </c>
      <c r="K5" s="181" t="s">
        <v>28</v>
      </c>
    </row>
    <row r="6" spans="1:11" s="138" customFormat="1" ht="116.25" customHeight="1" x14ac:dyDescent="0.25">
      <c r="A6" s="182"/>
      <c r="B6" s="182"/>
      <c r="C6" s="182"/>
      <c r="D6" s="182"/>
      <c r="E6" s="182"/>
      <c r="F6" s="29" t="s">
        <v>67</v>
      </c>
      <c r="G6" s="29" t="s">
        <v>66</v>
      </c>
      <c r="H6" s="182"/>
      <c r="I6" s="182"/>
      <c r="J6" s="182"/>
      <c r="K6" s="182"/>
    </row>
    <row r="7" spans="1:11" ht="19.5" customHeight="1" x14ac:dyDescent="0.25">
      <c r="A7" s="37" t="s">
        <v>35</v>
      </c>
      <c r="B7" s="36" t="s">
        <v>29</v>
      </c>
      <c r="C7" s="31"/>
      <c r="D7" s="32"/>
      <c r="E7" s="32"/>
      <c r="F7" s="34"/>
      <c r="G7" s="34"/>
      <c r="H7" s="34"/>
      <c r="I7" s="34"/>
      <c r="J7" s="34"/>
      <c r="K7" s="34"/>
    </row>
    <row r="8" spans="1:11" ht="19.5" customHeight="1" x14ac:dyDescent="0.25">
      <c r="A8" s="37"/>
      <c r="B8" s="36"/>
      <c r="C8" s="31"/>
      <c r="D8" s="32"/>
      <c r="E8" s="32"/>
      <c r="F8" s="34"/>
      <c r="G8" s="34"/>
      <c r="H8" s="34"/>
      <c r="I8" s="34"/>
      <c r="J8" s="34"/>
      <c r="K8" s="34"/>
    </row>
    <row r="9" spans="1:11" ht="19.5" customHeight="1" x14ac:dyDescent="0.25">
      <c r="A9" s="37"/>
      <c r="B9" s="36"/>
      <c r="C9" s="31"/>
      <c r="D9" s="32"/>
      <c r="E9" s="32"/>
      <c r="F9" s="34"/>
      <c r="G9" s="34"/>
      <c r="H9" s="34"/>
      <c r="I9" s="34"/>
      <c r="J9" s="34"/>
      <c r="K9" s="34"/>
    </row>
    <row r="10" spans="1:11" ht="19.5" customHeight="1" x14ac:dyDescent="0.25">
      <c r="A10" s="37" t="s">
        <v>36</v>
      </c>
      <c r="B10" s="36" t="s">
        <v>30</v>
      </c>
      <c r="C10" s="31"/>
      <c r="D10" s="32"/>
      <c r="E10" s="32"/>
      <c r="F10" s="34"/>
      <c r="G10" s="34"/>
      <c r="H10" s="34"/>
      <c r="I10" s="34"/>
      <c r="J10" s="34"/>
      <c r="K10" s="34"/>
    </row>
    <row r="11" spans="1:11" ht="19.5" customHeight="1" x14ac:dyDescent="0.25">
      <c r="A11" s="37"/>
      <c r="B11" s="36"/>
      <c r="C11" s="31"/>
      <c r="D11" s="32"/>
      <c r="E11" s="32"/>
      <c r="F11" s="34"/>
      <c r="G11" s="34"/>
      <c r="H11" s="34"/>
      <c r="I11" s="34"/>
      <c r="J11" s="34"/>
      <c r="K11" s="34"/>
    </row>
    <row r="12" spans="1:11" ht="19.5" customHeight="1" x14ac:dyDescent="0.25">
      <c r="A12" s="37"/>
      <c r="B12" s="36"/>
      <c r="C12" s="31"/>
      <c r="D12" s="32"/>
      <c r="E12" s="32"/>
      <c r="F12" s="34"/>
      <c r="G12" s="34"/>
      <c r="H12" s="34"/>
      <c r="I12" s="34"/>
      <c r="J12" s="34"/>
      <c r="K12" s="34"/>
    </row>
    <row r="13" spans="1:11" ht="19.5" customHeight="1" x14ac:dyDescent="0.25">
      <c r="A13" s="37" t="s">
        <v>37</v>
      </c>
      <c r="B13" s="36" t="s">
        <v>31</v>
      </c>
      <c r="C13" s="31"/>
      <c r="D13" s="32"/>
      <c r="E13" s="32"/>
      <c r="F13" s="34"/>
      <c r="G13" s="34"/>
      <c r="H13" s="34"/>
      <c r="I13" s="34"/>
      <c r="J13" s="34"/>
      <c r="K13" s="34"/>
    </row>
    <row r="14" spans="1:11" ht="19.5" customHeight="1" x14ac:dyDescent="0.25">
      <c r="A14" s="37"/>
      <c r="B14" s="36"/>
      <c r="C14" s="31"/>
      <c r="D14" s="32"/>
      <c r="E14" s="32"/>
      <c r="F14" s="34"/>
      <c r="G14" s="34"/>
      <c r="H14" s="34"/>
      <c r="I14" s="34"/>
      <c r="J14" s="34"/>
      <c r="K14" s="34"/>
    </row>
    <row r="15" spans="1:11" ht="30" customHeight="1" x14ac:dyDescent="0.25">
      <c r="A15" s="37"/>
      <c r="B15" s="36"/>
      <c r="C15" s="31"/>
      <c r="D15" s="32"/>
      <c r="E15" s="32"/>
      <c r="F15" s="34"/>
      <c r="G15" s="34"/>
      <c r="H15" s="34"/>
      <c r="I15" s="34"/>
      <c r="J15" s="34"/>
      <c r="K15" s="34"/>
    </row>
    <row r="16" spans="1:11" ht="33.75" customHeight="1" x14ac:dyDescent="0.25">
      <c r="A16" s="37" t="s">
        <v>38</v>
      </c>
      <c r="B16" s="36" t="s">
        <v>32</v>
      </c>
      <c r="C16" s="31"/>
      <c r="D16" s="32"/>
      <c r="E16" s="32"/>
      <c r="F16" s="34"/>
      <c r="G16" s="34"/>
      <c r="H16" s="34"/>
      <c r="I16" s="34"/>
      <c r="J16" s="34"/>
      <c r="K16" s="34"/>
    </row>
    <row r="17" spans="1:11" ht="19.5" customHeight="1" x14ac:dyDescent="0.25">
      <c r="A17" s="37"/>
      <c r="B17" s="36"/>
      <c r="C17" s="31"/>
      <c r="D17" s="32"/>
      <c r="E17" s="32"/>
      <c r="F17" s="34"/>
      <c r="G17" s="34"/>
      <c r="H17" s="34"/>
      <c r="I17" s="34"/>
      <c r="J17" s="34"/>
      <c r="K17" s="34"/>
    </row>
    <row r="18" spans="1:11" ht="19.5" customHeight="1" x14ac:dyDescent="0.25">
      <c r="A18" s="37"/>
      <c r="B18" s="36"/>
      <c r="C18" s="31"/>
      <c r="D18" s="32"/>
      <c r="E18" s="32"/>
      <c r="F18" s="34"/>
      <c r="G18" s="34"/>
      <c r="H18" s="34"/>
      <c r="I18" s="34"/>
      <c r="J18" s="34"/>
      <c r="K18" s="34"/>
    </row>
    <row r="19" spans="1:11" ht="19.5" customHeight="1" x14ac:dyDescent="0.25">
      <c r="A19" s="37" t="s">
        <v>39</v>
      </c>
      <c r="B19" s="36" t="s">
        <v>33</v>
      </c>
      <c r="C19" s="31"/>
      <c r="D19" s="32"/>
      <c r="E19" s="32"/>
      <c r="F19" s="34"/>
      <c r="G19" s="34"/>
      <c r="H19" s="34"/>
      <c r="I19" s="34"/>
      <c r="J19" s="34"/>
      <c r="K19" s="34"/>
    </row>
    <row r="20" spans="1:11" ht="19.5" customHeight="1" x14ac:dyDescent="0.25">
      <c r="A20" s="37"/>
      <c r="B20" s="36"/>
      <c r="C20" s="31"/>
      <c r="D20" s="32"/>
      <c r="E20" s="32"/>
      <c r="F20" s="34"/>
      <c r="G20" s="34"/>
      <c r="H20" s="34"/>
      <c r="I20" s="34"/>
      <c r="J20" s="34"/>
      <c r="K20" s="34"/>
    </row>
    <row r="21" spans="1:11" ht="19.5" customHeight="1" x14ac:dyDescent="0.25">
      <c r="A21" s="37"/>
      <c r="B21" s="36"/>
      <c r="C21" s="31"/>
      <c r="D21" s="32"/>
      <c r="E21" s="32"/>
      <c r="F21" s="34"/>
      <c r="G21" s="34"/>
      <c r="H21" s="34"/>
      <c r="I21" s="34"/>
      <c r="J21" s="34"/>
      <c r="K21" s="34"/>
    </row>
    <row r="22" spans="1:11" ht="19.5" customHeight="1" x14ac:dyDescent="0.25">
      <c r="A22" s="37" t="s">
        <v>40</v>
      </c>
      <c r="B22" s="36" t="s">
        <v>34</v>
      </c>
      <c r="C22" s="31"/>
      <c r="D22" s="32"/>
      <c r="E22" s="32"/>
      <c r="F22" s="34"/>
      <c r="G22" s="34"/>
      <c r="H22" s="34"/>
      <c r="I22" s="34"/>
      <c r="J22" s="34"/>
      <c r="K22" s="34"/>
    </row>
    <row r="23" spans="1:11" ht="19.5" customHeight="1" x14ac:dyDescent="0.25">
      <c r="A23" s="30"/>
      <c r="B23" s="36"/>
      <c r="C23" s="31"/>
      <c r="D23" s="32"/>
      <c r="E23" s="32"/>
      <c r="F23" s="34"/>
      <c r="G23" s="34"/>
      <c r="H23" s="34"/>
      <c r="I23" s="34"/>
      <c r="J23" s="34"/>
      <c r="K23" s="34"/>
    </row>
    <row r="24" spans="1:11" x14ac:dyDescent="0.25">
      <c r="A24" s="30"/>
      <c r="B24" s="31"/>
      <c r="C24" s="31"/>
      <c r="D24" s="33"/>
      <c r="E24" s="33"/>
      <c r="F24" s="34"/>
      <c r="G24" s="34"/>
      <c r="H24" s="34"/>
      <c r="I24" s="34"/>
      <c r="J24" s="34"/>
      <c r="K24" s="34"/>
    </row>
  </sheetData>
  <mergeCells count="13">
    <mergeCell ref="H1:K1"/>
    <mergeCell ref="A2:K2"/>
    <mergeCell ref="A3:K3"/>
    <mergeCell ref="A5:A6"/>
    <mergeCell ref="B5:B6"/>
    <mergeCell ref="C5:C6"/>
    <mergeCell ref="J5:J6"/>
    <mergeCell ref="K5:K6"/>
    <mergeCell ref="D5:D6"/>
    <mergeCell ref="E5:E6"/>
    <mergeCell ref="F5:G5"/>
    <mergeCell ref="H5:H6"/>
    <mergeCell ref="I5:I6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3"/>
  <sheetViews>
    <sheetView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61.5703125" style="92" customWidth="1"/>
    <col min="2" max="2" width="7.7109375" style="93" customWidth="1"/>
    <col min="3" max="3" width="14" style="95" customWidth="1"/>
    <col min="4" max="4" width="16.7109375" style="95" customWidth="1"/>
    <col min="5" max="5" width="14" style="95" customWidth="1"/>
  </cols>
  <sheetData>
    <row r="1" spans="1:5" ht="15" customHeight="1" x14ac:dyDescent="0.25">
      <c r="C1" s="205" t="s">
        <v>288</v>
      </c>
      <c r="D1" s="205"/>
      <c r="E1" s="205"/>
    </row>
    <row r="2" spans="1:5" ht="15" customHeight="1" x14ac:dyDescent="0.25">
      <c r="A2" s="206" t="s">
        <v>289</v>
      </c>
      <c r="B2" s="206"/>
      <c r="C2" s="206"/>
      <c r="D2" s="206"/>
      <c r="E2" s="206"/>
    </row>
    <row r="3" spans="1:5" ht="15" customHeight="1" x14ac:dyDescent="0.25">
      <c r="A3" s="206" t="s">
        <v>93</v>
      </c>
      <c r="B3" s="206"/>
      <c r="C3" s="206"/>
      <c r="D3" s="206"/>
      <c r="E3" s="206"/>
    </row>
    <row r="4" spans="1:5" ht="15" customHeight="1" x14ac:dyDescent="0.25">
      <c r="A4" s="94" t="s">
        <v>254</v>
      </c>
      <c r="B4" s="207" t="s">
        <v>95</v>
      </c>
      <c r="C4" s="207"/>
      <c r="D4" s="207"/>
      <c r="E4" s="207"/>
    </row>
    <row r="5" spans="1:5" ht="15" customHeight="1" x14ac:dyDescent="0.25">
      <c r="A5" s="94" t="s">
        <v>290</v>
      </c>
      <c r="B5" s="208" t="s">
        <v>99</v>
      </c>
      <c r="C5" s="208"/>
      <c r="D5" s="208"/>
      <c r="E5" s="208"/>
    </row>
    <row r="6" spans="1:5" ht="15" customHeight="1" x14ac:dyDescent="0.25">
      <c r="A6" s="94" t="s">
        <v>291</v>
      </c>
      <c r="B6" s="208" t="s">
        <v>292</v>
      </c>
      <c r="C6" s="208"/>
      <c r="D6" s="208"/>
      <c r="E6" s="208"/>
    </row>
    <row r="7" spans="1:5" ht="15" customHeight="1" x14ac:dyDescent="0.25">
      <c r="A7" s="94" t="s">
        <v>293</v>
      </c>
      <c r="B7" s="197"/>
      <c r="C7" s="197"/>
      <c r="D7" s="197"/>
      <c r="E7" s="197"/>
    </row>
    <row r="8" spans="1:5" ht="15" customHeight="1" x14ac:dyDescent="0.25">
      <c r="A8" s="94" t="s">
        <v>294</v>
      </c>
      <c r="B8" s="198"/>
      <c r="C8" s="198"/>
      <c r="D8" s="198"/>
      <c r="E8" s="198"/>
    </row>
    <row r="9" spans="1:5" ht="15" customHeight="1" x14ac:dyDescent="0.25"/>
    <row r="10" spans="1:5" ht="26.45" customHeight="1" x14ac:dyDescent="0.25">
      <c r="A10" s="96" t="s">
        <v>295</v>
      </c>
      <c r="B10" s="97" t="s">
        <v>109</v>
      </c>
      <c r="C10" s="194" t="s">
        <v>296</v>
      </c>
      <c r="D10" s="196"/>
      <c r="E10" s="96" t="s">
        <v>297</v>
      </c>
    </row>
    <row r="11" spans="1:5" ht="15" customHeight="1" x14ac:dyDescent="0.25">
      <c r="A11" s="199" t="s">
        <v>298</v>
      </c>
      <c r="B11" s="200"/>
      <c r="C11" s="200"/>
      <c r="D11" s="200"/>
      <c r="E11" s="201"/>
    </row>
    <row r="12" spans="1:5" ht="15" customHeight="1" x14ac:dyDescent="0.25">
      <c r="A12" s="202" t="s">
        <v>299</v>
      </c>
      <c r="B12" s="203"/>
      <c r="C12" s="203"/>
      <c r="D12" s="203"/>
      <c r="E12" s="204"/>
    </row>
    <row r="13" spans="1:5" ht="15.6" customHeight="1" x14ac:dyDescent="0.25">
      <c r="A13" s="98" t="s">
        <v>300</v>
      </c>
      <c r="B13" s="99"/>
      <c r="C13" s="187"/>
      <c r="D13" s="188"/>
      <c r="E13" s="100"/>
    </row>
    <row r="14" spans="1:5" ht="24.75" customHeight="1" x14ac:dyDescent="0.25">
      <c r="A14" s="101" t="s">
        <v>301</v>
      </c>
      <c r="B14" s="99" t="s">
        <v>302</v>
      </c>
      <c r="C14" s="100">
        <v>16045376.6</v>
      </c>
      <c r="D14" s="100">
        <v>16775131.6</v>
      </c>
      <c r="E14" s="100">
        <v>16643018.800000001</v>
      </c>
    </row>
    <row r="15" spans="1:5" ht="24.75" customHeight="1" x14ac:dyDescent="0.25">
      <c r="A15" s="101" t="s">
        <v>303</v>
      </c>
      <c r="B15" s="99" t="s">
        <v>304</v>
      </c>
      <c r="C15" s="100">
        <v>4285489.5999999996</v>
      </c>
      <c r="D15" s="100">
        <v>4491115.9000000004</v>
      </c>
      <c r="E15" s="100">
        <v>4607883.2</v>
      </c>
    </row>
    <row r="16" spans="1:5" ht="24.75" customHeight="1" x14ac:dyDescent="0.25">
      <c r="A16" s="101" t="s">
        <v>305</v>
      </c>
      <c r="B16" s="99" t="s">
        <v>306</v>
      </c>
      <c r="C16" s="102">
        <v>11759886.9</v>
      </c>
      <c r="D16" s="102">
        <v>12284015.699999999</v>
      </c>
      <c r="E16" s="102">
        <v>12035135.6</v>
      </c>
    </row>
    <row r="17" spans="1:5" ht="24.75" customHeight="1" x14ac:dyDescent="0.25">
      <c r="A17" s="101" t="s">
        <v>307</v>
      </c>
      <c r="B17" s="99" t="s">
        <v>308</v>
      </c>
      <c r="C17" s="187">
        <v>0</v>
      </c>
      <c r="D17" s="188" t="s">
        <v>309</v>
      </c>
      <c r="E17" s="100">
        <v>0</v>
      </c>
    </row>
    <row r="18" spans="1:5" ht="24.75" customHeight="1" x14ac:dyDescent="0.25">
      <c r="A18" s="98" t="s">
        <v>310</v>
      </c>
      <c r="B18" s="97" t="s">
        <v>311</v>
      </c>
      <c r="C18" s="192">
        <v>11759886.9</v>
      </c>
      <c r="D18" s="193" t="s">
        <v>309</v>
      </c>
      <c r="E18" s="102">
        <v>12035135.6</v>
      </c>
    </row>
    <row r="19" spans="1:5" x14ac:dyDescent="0.25">
      <c r="A19" s="194" t="s">
        <v>312</v>
      </c>
      <c r="B19" s="195"/>
      <c r="C19" s="195"/>
      <c r="D19" s="195"/>
      <c r="E19" s="196"/>
    </row>
    <row r="20" spans="1:5" ht="24.75" customHeight="1" x14ac:dyDescent="0.25">
      <c r="A20" s="101" t="s">
        <v>313</v>
      </c>
      <c r="B20" s="97" t="s">
        <v>314</v>
      </c>
      <c r="C20" s="187">
        <v>0</v>
      </c>
      <c r="D20" s="188" t="s">
        <v>309</v>
      </c>
      <c r="E20" s="100">
        <v>0</v>
      </c>
    </row>
    <row r="21" spans="1:5" x14ac:dyDescent="0.25">
      <c r="A21" s="194" t="s">
        <v>315</v>
      </c>
      <c r="B21" s="195"/>
      <c r="C21" s="195"/>
      <c r="D21" s="195"/>
      <c r="E21" s="196"/>
    </row>
    <row r="22" spans="1:5" ht="24.75" customHeight="1" x14ac:dyDescent="0.25">
      <c r="A22" s="101" t="s">
        <v>316</v>
      </c>
      <c r="B22" s="99" t="s">
        <v>317</v>
      </c>
      <c r="C22" s="187">
        <v>0</v>
      </c>
      <c r="D22" s="188" t="s">
        <v>309</v>
      </c>
      <c r="E22" s="100">
        <v>0</v>
      </c>
    </row>
    <row r="23" spans="1:5" ht="24.75" customHeight="1" x14ac:dyDescent="0.25">
      <c r="A23" s="101" t="s">
        <v>318</v>
      </c>
      <c r="B23" s="99" t="s">
        <v>319</v>
      </c>
      <c r="C23" s="187">
        <v>0</v>
      </c>
      <c r="D23" s="188" t="s">
        <v>309</v>
      </c>
      <c r="E23" s="100">
        <v>0</v>
      </c>
    </row>
    <row r="24" spans="1:5" ht="24.75" customHeight="1" x14ac:dyDescent="0.25">
      <c r="A24" s="101" t="s">
        <v>320</v>
      </c>
      <c r="B24" s="99" t="s">
        <v>321</v>
      </c>
      <c r="C24" s="187">
        <v>886.7</v>
      </c>
      <c r="D24" s="188" t="s">
        <v>309</v>
      </c>
      <c r="E24" s="100">
        <v>1973.2</v>
      </c>
    </row>
    <row r="25" spans="1:5" ht="24.75" customHeight="1" x14ac:dyDescent="0.25">
      <c r="A25" s="101" t="s">
        <v>322</v>
      </c>
      <c r="B25" s="99" t="s">
        <v>323</v>
      </c>
      <c r="C25" s="187">
        <v>0</v>
      </c>
      <c r="D25" s="188" t="s">
        <v>309</v>
      </c>
      <c r="E25" s="100">
        <v>0</v>
      </c>
    </row>
    <row r="26" spans="1:5" ht="24.75" customHeight="1" x14ac:dyDescent="0.25">
      <c r="A26" s="101" t="s">
        <v>324</v>
      </c>
      <c r="B26" s="99" t="s">
        <v>325</v>
      </c>
      <c r="C26" s="187">
        <v>888323.3</v>
      </c>
      <c r="D26" s="188" t="s">
        <v>309</v>
      </c>
      <c r="E26" s="100">
        <v>877314.3</v>
      </c>
    </row>
    <row r="27" spans="1:5" ht="24.75" customHeight="1" x14ac:dyDescent="0.25">
      <c r="A27" s="101" t="s">
        <v>326</v>
      </c>
      <c r="B27" s="99" t="s">
        <v>327</v>
      </c>
      <c r="C27" s="187">
        <v>0</v>
      </c>
      <c r="D27" s="188" t="s">
        <v>309</v>
      </c>
      <c r="E27" s="100">
        <v>295.3</v>
      </c>
    </row>
    <row r="28" spans="1:5" ht="24.75" customHeight="1" x14ac:dyDescent="0.25">
      <c r="A28" s="101" t="s">
        <v>328</v>
      </c>
      <c r="B28" s="99" t="s">
        <v>329</v>
      </c>
      <c r="C28" s="187">
        <v>0</v>
      </c>
      <c r="D28" s="188" t="s">
        <v>309</v>
      </c>
      <c r="E28" s="100">
        <v>0</v>
      </c>
    </row>
    <row r="29" spans="1:5" ht="24.75" customHeight="1" x14ac:dyDescent="0.25">
      <c r="A29" s="101" t="s">
        <v>330</v>
      </c>
      <c r="B29" s="99" t="s">
        <v>331</v>
      </c>
      <c r="C29" s="187">
        <v>67002.600000000006</v>
      </c>
      <c r="D29" s="188" t="s">
        <v>309</v>
      </c>
      <c r="E29" s="100">
        <v>67002.600000000006</v>
      </c>
    </row>
    <row r="30" spans="1:5" ht="24.75" customHeight="1" x14ac:dyDescent="0.25">
      <c r="A30" s="98" t="s">
        <v>332</v>
      </c>
      <c r="B30" s="97" t="s">
        <v>333</v>
      </c>
      <c r="C30" s="192">
        <v>956212.6</v>
      </c>
      <c r="D30" s="193" t="s">
        <v>309</v>
      </c>
      <c r="E30" s="102">
        <v>946585.5</v>
      </c>
    </row>
    <row r="31" spans="1:5" x14ac:dyDescent="0.25">
      <c r="A31" s="194" t="s">
        <v>334</v>
      </c>
      <c r="B31" s="195"/>
      <c r="C31" s="195"/>
      <c r="D31" s="195"/>
      <c r="E31" s="196"/>
    </row>
    <row r="32" spans="1:5" ht="24.75" customHeight="1" x14ac:dyDescent="0.25">
      <c r="A32" s="101" t="s">
        <v>335</v>
      </c>
      <c r="B32" s="99" t="s">
        <v>336</v>
      </c>
      <c r="C32" s="187">
        <v>0</v>
      </c>
      <c r="D32" s="188" t="s">
        <v>309</v>
      </c>
      <c r="E32" s="100">
        <v>0</v>
      </c>
    </row>
    <row r="33" spans="1:5" ht="24.75" customHeight="1" x14ac:dyDescent="0.25">
      <c r="A33" s="101" t="s">
        <v>337</v>
      </c>
      <c r="B33" s="99" t="s">
        <v>338</v>
      </c>
      <c r="C33" s="187">
        <v>0</v>
      </c>
      <c r="D33" s="188" t="s">
        <v>309</v>
      </c>
      <c r="E33" s="100">
        <v>0</v>
      </c>
    </row>
    <row r="34" spans="1:5" ht="24.75" customHeight="1" x14ac:dyDescent="0.25">
      <c r="A34" s="101" t="s">
        <v>339</v>
      </c>
      <c r="B34" s="99" t="s">
        <v>340</v>
      </c>
      <c r="C34" s="187">
        <v>0</v>
      </c>
      <c r="D34" s="188" t="s">
        <v>309</v>
      </c>
      <c r="E34" s="100">
        <v>0</v>
      </c>
    </row>
    <row r="35" spans="1:5" ht="24.75" customHeight="1" x14ac:dyDescent="0.25">
      <c r="A35" s="101" t="s">
        <v>341</v>
      </c>
      <c r="B35" s="99" t="s">
        <v>342</v>
      </c>
      <c r="C35" s="187">
        <v>0</v>
      </c>
      <c r="D35" s="188" t="s">
        <v>309</v>
      </c>
      <c r="E35" s="100">
        <v>0</v>
      </c>
    </row>
    <row r="36" spans="1:5" ht="24.75" customHeight="1" x14ac:dyDescent="0.25">
      <c r="A36" s="101" t="s">
        <v>343</v>
      </c>
      <c r="B36" s="99" t="s">
        <v>124</v>
      </c>
      <c r="C36" s="187">
        <v>0</v>
      </c>
      <c r="D36" s="188" t="s">
        <v>309</v>
      </c>
      <c r="E36" s="100">
        <v>0</v>
      </c>
    </row>
    <row r="37" spans="1:5" ht="24.75" customHeight="1" x14ac:dyDescent="0.25">
      <c r="A37" s="101" t="s">
        <v>344</v>
      </c>
      <c r="B37" s="99">
        <v>101</v>
      </c>
      <c r="C37" s="187">
        <v>0</v>
      </c>
      <c r="D37" s="188" t="s">
        <v>309</v>
      </c>
      <c r="E37" s="100">
        <v>0</v>
      </c>
    </row>
    <row r="38" spans="1:5" ht="24.75" customHeight="1" x14ac:dyDescent="0.25">
      <c r="A38" s="98" t="s">
        <v>345</v>
      </c>
      <c r="B38" s="97">
        <v>110</v>
      </c>
      <c r="C38" s="192">
        <v>0</v>
      </c>
      <c r="D38" s="193" t="s">
        <v>309</v>
      </c>
      <c r="E38" s="102">
        <v>0</v>
      </c>
    </row>
    <row r="39" spans="1:5" ht="24.75" customHeight="1" x14ac:dyDescent="0.25">
      <c r="A39" s="98" t="s">
        <v>346</v>
      </c>
      <c r="B39" s="97">
        <v>120</v>
      </c>
      <c r="C39" s="192">
        <v>12716099.5</v>
      </c>
      <c r="D39" s="193" t="s">
        <v>309</v>
      </c>
      <c r="E39" s="102">
        <v>12981721.1</v>
      </c>
    </row>
    <row r="40" spans="1:5" ht="26.25" x14ac:dyDescent="0.25">
      <c r="A40" s="96" t="s">
        <v>295</v>
      </c>
      <c r="B40" s="97" t="s">
        <v>109</v>
      </c>
      <c r="C40" s="194" t="s">
        <v>296</v>
      </c>
      <c r="D40" s="196"/>
      <c r="E40" s="96" t="s">
        <v>297</v>
      </c>
    </row>
    <row r="41" spans="1:5" x14ac:dyDescent="0.25">
      <c r="A41" s="194" t="s">
        <v>347</v>
      </c>
      <c r="B41" s="195"/>
      <c r="C41" s="195"/>
      <c r="D41" s="195"/>
      <c r="E41" s="196"/>
    </row>
    <row r="42" spans="1:5" ht="24.75" customHeight="1" x14ac:dyDescent="0.25">
      <c r="A42" s="101" t="s">
        <v>348</v>
      </c>
      <c r="B42" s="99">
        <v>130</v>
      </c>
      <c r="C42" s="187">
        <v>0</v>
      </c>
      <c r="D42" s="188" t="s">
        <v>309</v>
      </c>
      <c r="E42" s="100">
        <v>0</v>
      </c>
    </row>
    <row r="43" spans="1:5" ht="24.75" customHeight="1" x14ac:dyDescent="0.25">
      <c r="A43" s="101" t="s">
        <v>349</v>
      </c>
      <c r="B43" s="99">
        <v>131</v>
      </c>
      <c r="C43" s="187">
        <v>0</v>
      </c>
      <c r="D43" s="188" t="s">
        <v>309</v>
      </c>
      <c r="E43" s="100">
        <v>0</v>
      </c>
    </row>
    <row r="44" spans="1:5" ht="24.75" customHeight="1" x14ac:dyDescent="0.25">
      <c r="A44" s="101" t="s">
        <v>350</v>
      </c>
      <c r="B44" s="99">
        <v>140</v>
      </c>
      <c r="C44" s="187">
        <v>0</v>
      </c>
      <c r="D44" s="188" t="s">
        <v>309</v>
      </c>
      <c r="E44" s="100">
        <v>0</v>
      </c>
    </row>
    <row r="45" spans="1:5" ht="33.6" customHeight="1" x14ac:dyDescent="0.25">
      <c r="A45" s="101" t="s">
        <v>351</v>
      </c>
      <c r="B45" s="99">
        <v>141</v>
      </c>
      <c r="C45" s="187">
        <v>0</v>
      </c>
      <c r="D45" s="188" t="s">
        <v>309</v>
      </c>
      <c r="E45" s="100">
        <v>0</v>
      </c>
    </row>
    <row r="46" spans="1:5" ht="24.75" customHeight="1" x14ac:dyDescent="0.25">
      <c r="A46" s="101" t="s">
        <v>352</v>
      </c>
      <c r="B46" s="99">
        <v>142</v>
      </c>
      <c r="C46" s="187">
        <v>674.8</v>
      </c>
      <c r="D46" s="188" t="s">
        <v>309</v>
      </c>
      <c r="E46" s="100">
        <v>46116.1</v>
      </c>
    </row>
    <row r="47" spans="1:5" ht="24.75" customHeight="1" x14ac:dyDescent="0.25">
      <c r="A47" s="101" t="s">
        <v>353</v>
      </c>
      <c r="B47" s="99">
        <v>143</v>
      </c>
      <c r="C47" s="187">
        <v>0</v>
      </c>
      <c r="D47" s="188" t="s">
        <v>309</v>
      </c>
      <c r="E47" s="100">
        <v>0</v>
      </c>
    </row>
    <row r="48" spans="1:5" ht="24.75" customHeight="1" x14ac:dyDescent="0.25">
      <c r="A48" s="101" t="s">
        <v>354</v>
      </c>
      <c r="B48" s="99">
        <v>144</v>
      </c>
      <c r="C48" s="187">
        <v>0</v>
      </c>
      <c r="D48" s="188" t="s">
        <v>309</v>
      </c>
      <c r="E48" s="100">
        <v>0</v>
      </c>
    </row>
    <row r="49" spans="1:5" x14ac:dyDescent="0.25">
      <c r="A49" s="101" t="s">
        <v>355</v>
      </c>
      <c r="B49" s="99">
        <v>145</v>
      </c>
      <c r="C49" s="187">
        <v>0</v>
      </c>
      <c r="D49" s="188" t="s">
        <v>309</v>
      </c>
      <c r="E49" s="100">
        <v>0</v>
      </c>
    </row>
    <row r="50" spans="1:5" x14ac:dyDescent="0.25">
      <c r="A50" s="101" t="s">
        <v>356</v>
      </c>
      <c r="B50" s="99">
        <v>146</v>
      </c>
      <c r="C50" s="187">
        <v>0.1</v>
      </c>
      <c r="D50" s="188" t="s">
        <v>309</v>
      </c>
      <c r="E50" s="100">
        <v>0.1</v>
      </c>
    </row>
    <row r="51" spans="1:5" ht="24.75" customHeight="1" x14ac:dyDescent="0.25">
      <c r="A51" s="101" t="s">
        <v>357</v>
      </c>
      <c r="B51" s="99">
        <v>150</v>
      </c>
      <c r="C51" s="187">
        <v>0</v>
      </c>
      <c r="D51" s="188" t="s">
        <v>309</v>
      </c>
      <c r="E51" s="100">
        <v>0</v>
      </c>
    </row>
    <row r="52" spans="1:5" x14ac:dyDescent="0.25">
      <c r="A52" s="101" t="s">
        <v>358</v>
      </c>
      <c r="B52" s="99">
        <v>151</v>
      </c>
      <c r="C52" s="187">
        <v>0</v>
      </c>
      <c r="D52" s="188" t="s">
        <v>309</v>
      </c>
      <c r="E52" s="100">
        <v>0</v>
      </c>
    </row>
    <row r="53" spans="1:5" x14ac:dyDescent="0.25">
      <c r="A53" s="101" t="s">
        <v>359</v>
      </c>
      <c r="B53" s="99">
        <v>160</v>
      </c>
      <c r="C53" s="187">
        <v>0</v>
      </c>
      <c r="D53" s="188" t="s">
        <v>309</v>
      </c>
      <c r="E53" s="100">
        <v>0</v>
      </c>
    </row>
    <row r="54" spans="1:5" x14ac:dyDescent="0.25">
      <c r="A54" s="101" t="s">
        <v>360</v>
      </c>
      <c r="B54" s="99">
        <v>161</v>
      </c>
      <c r="C54" s="187">
        <v>0</v>
      </c>
      <c r="D54" s="188" t="s">
        <v>309</v>
      </c>
      <c r="E54" s="100">
        <v>0</v>
      </c>
    </row>
    <row r="55" spans="1:5" x14ac:dyDescent="0.25">
      <c r="A55" s="101" t="s">
        <v>361</v>
      </c>
      <c r="B55" s="99">
        <v>162</v>
      </c>
      <c r="C55" s="187">
        <v>0</v>
      </c>
      <c r="D55" s="188" t="s">
        <v>309</v>
      </c>
      <c r="E55" s="100">
        <v>0</v>
      </c>
    </row>
    <row r="56" spans="1:5" ht="24.75" customHeight="1" x14ac:dyDescent="0.25">
      <c r="A56" s="101" t="s">
        <v>362</v>
      </c>
      <c r="B56" s="99">
        <v>170</v>
      </c>
      <c r="C56" s="187">
        <v>0</v>
      </c>
      <c r="D56" s="188" t="s">
        <v>309</v>
      </c>
      <c r="E56" s="100">
        <v>0</v>
      </c>
    </row>
    <row r="57" spans="1:5" ht="24.75" customHeight="1" x14ac:dyDescent="0.25">
      <c r="A57" s="98" t="s">
        <v>363</v>
      </c>
      <c r="B57" s="97">
        <v>180</v>
      </c>
      <c r="C57" s="192">
        <v>675</v>
      </c>
      <c r="D57" s="193" t="s">
        <v>309</v>
      </c>
      <c r="E57" s="102">
        <v>46116.2</v>
      </c>
    </row>
    <row r="58" spans="1:5" ht="24.75" customHeight="1" x14ac:dyDescent="0.25">
      <c r="A58" s="194" t="s">
        <v>364</v>
      </c>
      <c r="B58" s="195"/>
      <c r="C58" s="195"/>
      <c r="D58" s="195"/>
      <c r="E58" s="196"/>
    </row>
    <row r="59" spans="1:5" ht="24.75" customHeight="1" x14ac:dyDescent="0.25">
      <c r="A59" s="101" t="s">
        <v>365</v>
      </c>
      <c r="B59" s="99">
        <v>190</v>
      </c>
      <c r="C59" s="187">
        <v>0</v>
      </c>
      <c r="D59" s="188" t="s">
        <v>309</v>
      </c>
      <c r="E59" s="100">
        <v>0</v>
      </c>
    </row>
    <row r="60" spans="1:5" ht="24.75" customHeight="1" x14ac:dyDescent="0.25">
      <c r="A60" s="101" t="s">
        <v>366</v>
      </c>
      <c r="B60" s="99">
        <v>191</v>
      </c>
      <c r="C60" s="187">
        <v>0</v>
      </c>
      <c r="D60" s="188" t="s">
        <v>309</v>
      </c>
      <c r="E60" s="100">
        <v>0</v>
      </c>
    </row>
    <row r="61" spans="1:5" ht="24.75" customHeight="1" x14ac:dyDescent="0.25">
      <c r="A61" s="101" t="s">
        <v>367</v>
      </c>
      <c r="B61" s="99">
        <v>192</v>
      </c>
      <c r="C61" s="187">
        <v>0</v>
      </c>
      <c r="D61" s="188" t="s">
        <v>309</v>
      </c>
      <c r="E61" s="100">
        <v>0</v>
      </c>
    </row>
    <row r="62" spans="1:5" ht="24.75" customHeight="1" x14ac:dyDescent="0.25">
      <c r="A62" s="101" t="s">
        <v>368</v>
      </c>
      <c r="B62" s="99">
        <v>193</v>
      </c>
      <c r="C62" s="187">
        <v>0</v>
      </c>
      <c r="D62" s="188" t="s">
        <v>309</v>
      </c>
      <c r="E62" s="100">
        <v>0</v>
      </c>
    </row>
    <row r="63" spans="1:5" ht="24.75" customHeight="1" x14ac:dyDescent="0.25">
      <c r="A63" s="101" t="s">
        <v>369</v>
      </c>
      <c r="B63" s="99">
        <v>194</v>
      </c>
      <c r="C63" s="187">
        <v>270958.5</v>
      </c>
      <c r="D63" s="188" t="s">
        <v>309</v>
      </c>
      <c r="E63" s="100">
        <v>423152</v>
      </c>
    </row>
    <row r="64" spans="1:5" ht="24.75" customHeight="1" x14ac:dyDescent="0.25">
      <c r="A64" s="101" t="s">
        <v>370</v>
      </c>
      <c r="B64" s="99">
        <v>200</v>
      </c>
      <c r="C64" s="187">
        <v>0</v>
      </c>
      <c r="D64" s="188" t="s">
        <v>309</v>
      </c>
      <c r="E64" s="100">
        <v>0</v>
      </c>
    </row>
    <row r="65" spans="1:5" ht="24.75" customHeight="1" x14ac:dyDescent="0.25">
      <c r="A65" s="101" t="s">
        <v>371</v>
      </c>
      <c r="B65" s="99">
        <v>201</v>
      </c>
      <c r="C65" s="187">
        <v>0</v>
      </c>
      <c r="D65" s="188" t="s">
        <v>309</v>
      </c>
      <c r="E65" s="100">
        <v>0</v>
      </c>
    </row>
    <row r="66" spans="1:5" ht="24.75" customHeight="1" x14ac:dyDescent="0.25">
      <c r="A66" s="101" t="s">
        <v>372</v>
      </c>
      <c r="B66" s="99">
        <v>202</v>
      </c>
      <c r="C66" s="187">
        <v>0</v>
      </c>
      <c r="D66" s="188" t="s">
        <v>309</v>
      </c>
      <c r="E66" s="100">
        <v>0</v>
      </c>
    </row>
    <row r="67" spans="1:5" ht="24.75" customHeight="1" x14ac:dyDescent="0.25">
      <c r="A67" s="101" t="s">
        <v>373</v>
      </c>
      <c r="B67" s="99">
        <v>203</v>
      </c>
      <c r="C67" s="187">
        <v>0</v>
      </c>
      <c r="D67" s="188" t="s">
        <v>309</v>
      </c>
      <c r="E67" s="100">
        <v>0</v>
      </c>
    </row>
    <row r="68" spans="1:5" ht="24.75" customHeight="1" x14ac:dyDescent="0.25">
      <c r="A68" s="101" t="s">
        <v>374</v>
      </c>
      <c r="B68" s="99">
        <v>204</v>
      </c>
      <c r="C68" s="187">
        <v>0</v>
      </c>
      <c r="D68" s="188" t="s">
        <v>309</v>
      </c>
      <c r="E68" s="100">
        <v>0</v>
      </c>
    </row>
    <row r="69" spans="1:5" ht="24.75" customHeight="1" x14ac:dyDescent="0.25">
      <c r="A69" s="101" t="s">
        <v>375</v>
      </c>
      <c r="B69" s="99">
        <v>210</v>
      </c>
      <c r="C69" s="187">
        <v>0</v>
      </c>
      <c r="D69" s="188" t="s">
        <v>309</v>
      </c>
      <c r="E69" s="100">
        <v>0</v>
      </c>
    </row>
    <row r="70" spans="1:5" ht="24.75" customHeight="1" x14ac:dyDescent="0.25">
      <c r="A70" s="101" t="s">
        <v>376</v>
      </c>
      <c r="B70" s="99">
        <v>211</v>
      </c>
      <c r="C70" s="187">
        <v>21517.599999999999</v>
      </c>
      <c r="D70" s="188" t="s">
        <v>309</v>
      </c>
      <c r="E70" s="100">
        <v>23902</v>
      </c>
    </row>
    <row r="71" spans="1:5" ht="24.75" customHeight="1" x14ac:dyDescent="0.25">
      <c r="A71" s="101" t="s">
        <v>377</v>
      </c>
      <c r="B71" s="99">
        <v>212</v>
      </c>
      <c r="C71" s="187">
        <v>0</v>
      </c>
      <c r="D71" s="188" t="s">
        <v>309</v>
      </c>
      <c r="E71" s="100">
        <v>0</v>
      </c>
    </row>
    <row r="72" spans="1:5" ht="24.75" customHeight="1" x14ac:dyDescent="0.25">
      <c r="A72" s="101" t="s">
        <v>378</v>
      </c>
      <c r="B72" s="99">
        <v>213</v>
      </c>
      <c r="C72" s="187">
        <v>0</v>
      </c>
      <c r="D72" s="188" t="s">
        <v>309</v>
      </c>
      <c r="E72" s="100">
        <v>0</v>
      </c>
    </row>
    <row r="73" spans="1:5" ht="24.75" customHeight="1" x14ac:dyDescent="0.25">
      <c r="A73" s="101" t="s">
        <v>379</v>
      </c>
      <c r="B73" s="99">
        <v>220</v>
      </c>
      <c r="C73" s="187">
        <v>0</v>
      </c>
      <c r="D73" s="188" t="s">
        <v>309</v>
      </c>
      <c r="E73" s="100">
        <v>0</v>
      </c>
    </row>
    <row r="74" spans="1:5" ht="24.75" customHeight="1" x14ac:dyDescent="0.25">
      <c r="A74" s="98" t="s">
        <v>380</v>
      </c>
      <c r="B74" s="97">
        <v>230</v>
      </c>
      <c r="C74" s="192">
        <v>292476.09999999998</v>
      </c>
      <c r="D74" s="193" t="s">
        <v>309</v>
      </c>
      <c r="E74" s="102">
        <v>447054</v>
      </c>
    </row>
    <row r="75" spans="1:5" ht="24.75" customHeight="1" x14ac:dyDescent="0.25">
      <c r="A75" s="98" t="s">
        <v>381</v>
      </c>
      <c r="B75" s="97">
        <v>240</v>
      </c>
      <c r="C75" s="192">
        <v>13009250.5</v>
      </c>
      <c r="D75" s="193" t="s">
        <v>309</v>
      </c>
      <c r="E75" s="102">
        <v>13474891.300000001</v>
      </c>
    </row>
    <row r="76" spans="1:5" ht="26.25" x14ac:dyDescent="0.25">
      <c r="A76" s="96" t="s">
        <v>382</v>
      </c>
      <c r="B76" s="97" t="s">
        <v>109</v>
      </c>
      <c r="C76" s="194" t="s">
        <v>296</v>
      </c>
      <c r="D76" s="196"/>
      <c r="E76" s="96" t="s">
        <v>297</v>
      </c>
    </row>
    <row r="77" spans="1:5" x14ac:dyDescent="0.25">
      <c r="A77" s="194" t="s">
        <v>383</v>
      </c>
      <c r="B77" s="195"/>
      <c r="C77" s="195"/>
      <c r="D77" s="195"/>
      <c r="E77" s="196"/>
    </row>
    <row r="78" spans="1:5" x14ac:dyDescent="0.25">
      <c r="A78" s="101" t="s">
        <v>365</v>
      </c>
      <c r="B78" s="99">
        <v>250</v>
      </c>
      <c r="C78" s="187">
        <v>0</v>
      </c>
      <c r="D78" s="188" t="s">
        <v>309</v>
      </c>
      <c r="E78" s="100">
        <v>0</v>
      </c>
    </row>
    <row r="79" spans="1:5" x14ac:dyDescent="0.25">
      <c r="A79" s="101" t="s">
        <v>366</v>
      </c>
      <c r="B79" s="99">
        <v>251</v>
      </c>
      <c r="C79" s="187">
        <v>0</v>
      </c>
      <c r="D79" s="188" t="s">
        <v>309</v>
      </c>
      <c r="E79" s="100">
        <v>0</v>
      </c>
    </row>
    <row r="80" spans="1:5" ht="24.75" customHeight="1" x14ac:dyDescent="0.25">
      <c r="A80" s="101" t="s">
        <v>367</v>
      </c>
      <c r="B80" s="99">
        <v>252</v>
      </c>
      <c r="C80" s="187">
        <v>0</v>
      </c>
      <c r="D80" s="188" t="s">
        <v>309</v>
      </c>
      <c r="E80" s="100">
        <v>0</v>
      </c>
    </row>
    <row r="81" spans="1:5" ht="24.75" customHeight="1" x14ac:dyDescent="0.25">
      <c r="A81" s="101" t="s">
        <v>384</v>
      </c>
      <c r="B81" s="99">
        <v>253</v>
      </c>
      <c r="C81" s="187">
        <v>0</v>
      </c>
      <c r="D81" s="188" t="s">
        <v>309</v>
      </c>
      <c r="E81" s="100">
        <v>0</v>
      </c>
    </row>
    <row r="82" spans="1:5" ht="24.75" customHeight="1" x14ac:dyDescent="0.25">
      <c r="A82" s="101" t="s">
        <v>368</v>
      </c>
      <c r="B82" s="99">
        <v>254</v>
      </c>
      <c r="C82" s="187">
        <v>0</v>
      </c>
      <c r="D82" s="188" t="s">
        <v>309</v>
      </c>
      <c r="E82" s="100">
        <v>0</v>
      </c>
    </row>
    <row r="83" spans="1:5" ht="24.75" customHeight="1" x14ac:dyDescent="0.25">
      <c r="A83" s="101" t="s">
        <v>385</v>
      </c>
      <c r="B83" s="99">
        <v>255</v>
      </c>
      <c r="C83" s="187">
        <v>10269.5</v>
      </c>
      <c r="D83" s="188" t="s">
        <v>309</v>
      </c>
      <c r="E83" s="100">
        <v>31088.2</v>
      </c>
    </row>
    <row r="84" spans="1:5" ht="24.75" customHeight="1" x14ac:dyDescent="0.25">
      <c r="A84" s="101" t="s">
        <v>386</v>
      </c>
      <c r="B84" s="99">
        <v>260</v>
      </c>
      <c r="C84" s="187">
        <v>0</v>
      </c>
      <c r="D84" s="188" t="s">
        <v>309</v>
      </c>
      <c r="E84" s="100">
        <v>0</v>
      </c>
    </row>
    <row r="85" spans="1:5" ht="24.75" customHeight="1" x14ac:dyDescent="0.25">
      <c r="A85" s="101" t="s">
        <v>371</v>
      </c>
      <c r="B85" s="99">
        <v>261</v>
      </c>
      <c r="C85" s="187">
        <v>0</v>
      </c>
      <c r="D85" s="188" t="s">
        <v>309</v>
      </c>
      <c r="E85" s="100">
        <v>0</v>
      </c>
    </row>
    <row r="86" spans="1:5" ht="24.75" customHeight="1" x14ac:dyDescent="0.25">
      <c r="A86" s="101" t="s">
        <v>387</v>
      </c>
      <c r="B86" s="99">
        <v>262</v>
      </c>
      <c r="C86" s="187">
        <v>0</v>
      </c>
      <c r="D86" s="188" t="s">
        <v>309</v>
      </c>
      <c r="E86" s="100">
        <v>0</v>
      </c>
    </row>
    <row r="87" spans="1:5" x14ac:dyDescent="0.25">
      <c r="A87" s="101" t="s">
        <v>388</v>
      </c>
      <c r="B87" s="99">
        <v>263</v>
      </c>
      <c r="C87" s="187">
        <v>0</v>
      </c>
      <c r="D87" s="188" t="s">
        <v>309</v>
      </c>
      <c r="E87" s="100">
        <v>0</v>
      </c>
    </row>
    <row r="88" spans="1:5" ht="24.75" customHeight="1" x14ac:dyDescent="0.25">
      <c r="A88" s="101" t="s">
        <v>374</v>
      </c>
      <c r="B88" s="99">
        <v>264</v>
      </c>
      <c r="C88" s="187">
        <v>0</v>
      </c>
      <c r="D88" s="188" t="s">
        <v>309</v>
      </c>
      <c r="E88" s="100">
        <v>0</v>
      </c>
    </row>
    <row r="89" spans="1:5" ht="24.75" customHeight="1" x14ac:dyDescent="0.25">
      <c r="A89" s="101" t="s">
        <v>389</v>
      </c>
      <c r="B89" s="99">
        <v>270</v>
      </c>
      <c r="C89" s="187">
        <v>0.1</v>
      </c>
      <c r="D89" s="188" t="s">
        <v>309</v>
      </c>
      <c r="E89" s="100">
        <v>0.1</v>
      </c>
    </row>
    <row r="90" spans="1:5" ht="24.75" customHeight="1" x14ac:dyDescent="0.25">
      <c r="A90" s="101" t="s">
        <v>390</v>
      </c>
      <c r="B90" s="99">
        <v>271</v>
      </c>
      <c r="C90" s="187">
        <v>1336.7</v>
      </c>
      <c r="D90" s="188" t="s">
        <v>309</v>
      </c>
      <c r="E90" s="100">
        <v>1430.7</v>
      </c>
    </row>
    <row r="91" spans="1:5" ht="24.75" customHeight="1" x14ac:dyDescent="0.25">
      <c r="A91" s="101" t="s">
        <v>391</v>
      </c>
      <c r="B91" s="99">
        <v>272</v>
      </c>
      <c r="C91" s="187">
        <v>0</v>
      </c>
      <c r="D91" s="188" t="s">
        <v>309</v>
      </c>
      <c r="E91" s="100">
        <v>0</v>
      </c>
    </row>
    <row r="92" spans="1:5" ht="24.75" customHeight="1" x14ac:dyDescent="0.25">
      <c r="A92" s="101" t="s">
        <v>392</v>
      </c>
      <c r="B92" s="99">
        <v>273</v>
      </c>
      <c r="C92" s="187">
        <v>0</v>
      </c>
      <c r="D92" s="188" t="s">
        <v>309</v>
      </c>
      <c r="E92" s="100">
        <v>0</v>
      </c>
    </row>
    <row r="93" spans="1:5" ht="24.75" customHeight="1" x14ac:dyDescent="0.25">
      <c r="A93" s="101" t="s">
        <v>393</v>
      </c>
      <c r="B93" s="99">
        <v>274</v>
      </c>
      <c r="C93" s="187">
        <v>0</v>
      </c>
      <c r="D93" s="188" t="s">
        <v>309</v>
      </c>
      <c r="E93" s="100">
        <v>0</v>
      </c>
    </row>
    <row r="94" spans="1:5" ht="24.75" customHeight="1" x14ac:dyDescent="0.25">
      <c r="A94" s="101" t="s">
        <v>394</v>
      </c>
      <c r="B94" s="99">
        <v>275</v>
      </c>
      <c r="C94" s="187">
        <v>0</v>
      </c>
      <c r="D94" s="188" t="s">
        <v>309</v>
      </c>
      <c r="E94" s="100">
        <v>0</v>
      </c>
    </row>
    <row r="95" spans="1:5" ht="24.75" customHeight="1" x14ac:dyDescent="0.25">
      <c r="A95" s="101" t="s">
        <v>395</v>
      </c>
      <c r="B95" s="99">
        <v>276</v>
      </c>
      <c r="C95" s="187">
        <v>0</v>
      </c>
      <c r="D95" s="188" t="s">
        <v>309</v>
      </c>
      <c r="E95" s="100">
        <v>0</v>
      </c>
    </row>
    <row r="96" spans="1:5" ht="24.75" customHeight="1" x14ac:dyDescent="0.25">
      <c r="A96" s="101" t="s">
        <v>396</v>
      </c>
      <c r="B96" s="99">
        <v>277</v>
      </c>
      <c r="C96" s="187">
        <v>0</v>
      </c>
      <c r="D96" s="188" t="s">
        <v>309</v>
      </c>
      <c r="E96" s="100">
        <v>0</v>
      </c>
    </row>
    <row r="97" spans="1:5" ht="24.75" customHeight="1" x14ac:dyDescent="0.25">
      <c r="A97" s="101" t="s">
        <v>397</v>
      </c>
      <c r="B97" s="99">
        <v>280</v>
      </c>
      <c r="C97" s="187">
        <v>0</v>
      </c>
      <c r="D97" s="188" t="s">
        <v>309</v>
      </c>
      <c r="E97" s="100">
        <v>0</v>
      </c>
    </row>
    <row r="98" spans="1:5" ht="24.75" customHeight="1" x14ac:dyDescent="0.25">
      <c r="A98" s="98" t="s">
        <v>398</v>
      </c>
      <c r="B98" s="97">
        <v>290</v>
      </c>
      <c r="C98" s="192">
        <v>11606.3</v>
      </c>
      <c r="D98" s="193" t="s">
        <v>309</v>
      </c>
      <c r="E98" s="102">
        <v>32519.1</v>
      </c>
    </row>
    <row r="99" spans="1:5" ht="24.75" customHeight="1" x14ac:dyDescent="0.25">
      <c r="A99" s="194" t="s">
        <v>399</v>
      </c>
      <c r="B99" s="195"/>
      <c r="C99" s="195"/>
      <c r="D99" s="195"/>
      <c r="E99" s="196"/>
    </row>
    <row r="100" spans="1:5" ht="24.75" customHeight="1" x14ac:dyDescent="0.25">
      <c r="A100" s="101" t="s">
        <v>400</v>
      </c>
      <c r="B100" s="99">
        <v>300</v>
      </c>
      <c r="C100" s="187">
        <v>0</v>
      </c>
      <c r="D100" s="188" t="s">
        <v>309</v>
      </c>
      <c r="E100" s="100">
        <v>2885908.9</v>
      </c>
    </row>
    <row r="101" spans="1:5" ht="24.75" customHeight="1" x14ac:dyDescent="0.25">
      <c r="A101" s="101" t="s">
        <v>401</v>
      </c>
      <c r="B101" s="99">
        <v>301</v>
      </c>
      <c r="C101" s="187">
        <v>0</v>
      </c>
      <c r="D101" s="188" t="s">
        <v>309</v>
      </c>
      <c r="E101" s="100">
        <v>2773264.4</v>
      </c>
    </row>
    <row r="102" spans="1:5" ht="24.75" customHeight="1" x14ac:dyDescent="0.25">
      <c r="A102" s="98" t="s">
        <v>402</v>
      </c>
      <c r="B102" s="97">
        <v>302</v>
      </c>
      <c r="C102" s="192">
        <v>0</v>
      </c>
      <c r="D102" s="193" t="s">
        <v>309</v>
      </c>
      <c r="E102" s="102">
        <v>-112644.5</v>
      </c>
    </row>
    <row r="103" spans="1:5" ht="24.75" customHeight="1" x14ac:dyDescent="0.25">
      <c r="A103" s="101" t="s">
        <v>403</v>
      </c>
      <c r="B103" s="99">
        <v>310</v>
      </c>
      <c r="C103" s="187">
        <v>0</v>
      </c>
      <c r="D103" s="188" t="s">
        <v>309</v>
      </c>
      <c r="E103" s="100">
        <v>0</v>
      </c>
    </row>
    <row r="104" spans="1:5" ht="24.75" customHeight="1" x14ac:dyDescent="0.25">
      <c r="A104" s="101" t="s">
        <v>404</v>
      </c>
      <c r="B104" s="99">
        <v>311</v>
      </c>
      <c r="C104" s="187">
        <v>0</v>
      </c>
      <c r="D104" s="188" t="s">
        <v>309</v>
      </c>
      <c r="E104" s="100">
        <v>0</v>
      </c>
    </row>
    <row r="105" spans="1:5" ht="24.75" customHeight="1" x14ac:dyDescent="0.25">
      <c r="A105" s="98" t="s">
        <v>405</v>
      </c>
      <c r="B105" s="97">
        <v>312</v>
      </c>
      <c r="C105" s="192">
        <v>0</v>
      </c>
      <c r="D105" s="193" t="s">
        <v>309</v>
      </c>
      <c r="E105" s="102">
        <v>0</v>
      </c>
    </row>
    <row r="106" spans="1:5" ht="24.75" customHeight="1" x14ac:dyDescent="0.25">
      <c r="A106" s="101" t="s">
        <v>406</v>
      </c>
      <c r="B106" s="99">
        <v>320</v>
      </c>
      <c r="C106" s="187">
        <v>0</v>
      </c>
      <c r="D106" s="188" t="s">
        <v>309</v>
      </c>
      <c r="E106" s="100">
        <v>0</v>
      </c>
    </row>
    <row r="107" spans="1:5" ht="24.75" customHeight="1" x14ac:dyDescent="0.25">
      <c r="A107" s="101" t="s">
        <v>407</v>
      </c>
      <c r="B107" s="99">
        <v>321</v>
      </c>
      <c r="C107" s="187">
        <v>0</v>
      </c>
      <c r="D107" s="188" t="s">
        <v>309</v>
      </c>
      <c r="E107" s="100">
        <v>0</v>
      </c>
    </row>
    <row r="108" spans="1:5" ht="24.75" customHeight="1" x14ac:dyDescent="0.25">
      <c r="A108" s="98" t="s">
        <v>408</v>
      </c>
      <c r="B108" s="97">
        <v>322</v>
      </c>
      <c r="C108" s="192">
        <v>0</v>
      </c>
      <c r="D108" s="193" t="s">
        <v>309</v>
      </c>
      <c r="E108" s="102">
        <v>0</v>
      </c>
    </row>
    <row r="109" spans="1:5" ht="24.75" customHeight="1" x14ac:dyDescent="0.25">
      <c r="A109" s="101" t="s">
        <v>409</v>
      </c>
      <c r="B109" s="99">
        <v>330</v>
      </c>
      <c r="C109" s="187">
        <v>0</v>
      </c>
      <c r="D109" s="188" t="s">
        <v>309</v>
      </c>
      <c r="E109" s="100">
        <v>57532.7</v>
      </c>
    </row>
    <row r="110" spans="1:5" ht="24.75" customHeight="1" x14ac:dyDescent="0.25">
      <c r="A110" s="101" t="s">
        <v>410</v>
      </c>
      <c r="B110" s="99">
        <v>331</v>
      </c>
      <c r="C110" s="187">
        <v>0</v>
      </c>
      <c r="D110" s="188" t="s">
        <v>309</v>
      </c>
      <c r="E110" s="100">
        <v>90776.2</v>
      </c>
    </row>
    <row r="111" spans="1:5" ht="26.25" x14ac:dyDescent="0.25">
      <c r="A111" s="96" t="s">
        <v>382</v>
      </c>
      <c r="B111" s="97" t="s">
        <v>109</v>
      </c>
      <c r="C111" s="194" t="s">
        <v>296</v>
      </c>
      <c r="D111" s="196"/>
      <c r="E111" s="96" t="s">
        <v>297</v>
      </c>
    </row>
    <row r="112" spans="1:5" ht="24.75" customHeight="1" x14ac:dyDescent="0.25">
      <c r="A112" s="98" t="s">
        <v>411</v>
      </c>
      <c r="B112" s="97">
        <v>332</v>
      </c>
      <c r="C112" s="192">
        <v>0</v>
      </c>
      <c r="D112" s="193" t="s">
        <v>309</v>
      </c>
      <c r="E112" s="102">
        <v>33243.5</v>
      </c>
    </row>
    <row r="113" spans="1:5" ht="24.75" customHeight="1" x14ac:dyDescent="0.25">
      <c r="A113" s="103" t="s">
        <v>412</v>
      </c>
      <c r="B113" s="99">
        <v>340</v>
      </c>
      <c r="C113" s="187">
        <v>0</v>
      </c>
      <c r="D113" s="188" t="s">
        <v>309</v>
      </c>
      <c r="E113" s="100">
        <v>0</v>
      </c>
    </row>
    <row r="114" spans="1:5" ht="24.75" customHeight="1" x14ac:dyDescent="0.25">
      <c r="A114" s="103" t="s">
        <v>413</v>
      </c>
      <c r="B114" s="99">
        <v>341</v>
      </c>
      <c r="C114" s="187">
        <v>0</v>
      </c>
      <c r="D114" s="188" t="s">
        <v>309</v>
      </c>
      <c r="E114" s="100">
        <v>0</v>
      </c>
    </row>
    <row r="115" spans="1:5" ht="24.75" customHeight="1" x14ac:dyDescent="0.25">
      <c r="A115" s="103" t="s">
        <v>414</v>
      </c>
      <c r="B115" s="99">
        <v>342</v>
      </c>
      <c r="C115" s="187">
        <v>0</v>
      </c>
      <c r="D115" s="188" t="s">
        <v>309</v>
      </c>
      <c r="E115" s="100">
        <v>0</v>
      </c>
    </row>
    <row r="116" spans="1:5" ht="24.75" customHeight="1" x14ac:dyDescent="0.25">
      <c r="A116" s="98" t="s">
        <v>415</v>
      </c>
      <c r="B116" s="97">
        <v>343</v>
      </c>
      <c r="C116" s="192">
        <v>0</v>
      </c>
      <c r="D116" s="193" t="s">
        <v>309</v>
      </c>
      <c r="E116" s="102">
        <v>0</v>
      </c>
    </row>
    <row r="117" spans="1:5" ht="24.75" customHeight="1" x14ac:dyDescent="0.25">
      <c r="A117" s="98" t="s">
        <v>416</v>
      </c>
      <c r="B117" s="97">
        <v>350</v>
      </c>
      <c r="C117" s="102">
        <v>12997644.199999999</v>
      </c>
      <c r="D117" s="102">
        <v>13521773</v>
      </c>
      <c r="E117" s="102">
        <v>13521773.199999999</v>
      </c>
    </row>
    <row r="118" spans="1:5" ht="24.75" customHeight="1" x14ac:dyDescent="0.25">
      <c r="A118" s="103" t="s">
        <v>417</v>
      </c>
      <c r="B118" s="99">
        <v>351</v>
      </c>
      <c r="C118" s="100">
        <v>38153060.299999997</v>
      </c>
      <c r="D118" s="100">
        <v>38675316.799999997</v>
      </c>
      <c r="E118" s="100">
        <v>38675317</v>
      </c>
    </row>
    <row r="119" spans="1:5" ht="24.75" customHeight="1" x14ac:dyDescent="0.25">
      <c r="A119" s="103" t="s">
        <v>418</v>
      </c>
      <c r="B119" s="99">
        <v>352</v>
      </c>
      <c r="C119" s="100">
        <v>0</v>
      </c>
      <c r="D119" s="100">
        <v>0</v>
      </c>
      <c r="E119" s="100">
        <v>0</v>
      </c>
    </row>
    <row r="120" spans="1:5" ht="24.75" customHeight="1" x14ac:dyDescent="0.25">
      <c r="A120" s="103" t="s">
        <v>419</v>
      </c>
      <c r="B120" s="99">
        <v>353</v>
      </c>
      <c r="C120" s="100">
        <v>0</v>
      </c>
      <c r="D120" s="100">
        <v>0</v>
      </c>
      <c r="E120" s="100">
        <v>0</v>
      </c>
    </row>
    <row r="121" spans="1:5" ht="24.75" customHeight="1" x14ac:dyDescent="0.25">
      <c r="A121" s="103" t="s">
        <v>420</v>
      </c>
      <c r="B121" s="99">
        <v>354</v>
      </c>
      <c r="C121" s="100">
        <v>-520858.1</v>
      </c>
      <c r="D121" s="100">
        <v>-518985.8</v>
      </c>
      <c r="E121" s="100">
        <v>-518985.8</v>
      </c>
    </row>
    <row r="122" spans="1:5" ht="24.75" customHeight="1" x14ac:dyDescent="0.25">
      <c r="A122" s="103" t="s">
        <v>421</v>
      </c>
      <c r="B122" s="99">
        <v>355</v>
      </c>
      <c r="C122" s="100">
        <v>-24634558</v>
      </c>
      <c r="D122" s="100">
        <v>-24634558</v>
      </c>
      <c r="E122" s="100">
        <v>-24634558</v>
      </c>
    </row>
    <row r="123" spans="1:5" ht="24.75" customHeight="1" x14ac:dyDescent="0.25">
      <c r="A123" s="103" t="s">
        <v>422</v>
      </c>
      <c r="B123" s="99">
        <v>356</v>
      </c>
      <c r="C123" s="187">
        <v>0</v>
      </c>
      <c r="D123" s="188" t="s">
        <v>309</v>
      </c>
      <c r="E123" s="100">
        <v>0</v>
      </c>
    </row>
    <row r="124" spans="1:5" ht="24.75" customHeight="1" x14ac:dyDescent="0.25">
      <c r="A124" s="98" t="s">
        <v>423</v>
      </c>
      <c r="B124" s="99">
        <v>360</v>
      </c>
      <c r="C124" s="192">
        <v>12997644.199999999</v>
      </c>
      <c r="D124" s="193" t="s">
        <v>309</v>
      </c>
      <c r="E124" s="102">
        <v>13442372.199999999</v>
      </c>
    </row>
    <row r="125" spans="1:5" ht="24.75" customHeight="1" x14ac:dyDescent="0.25">
      <c r="A125" s="98" t="s">
        <v>424</v>
      </c>
      <c r="B125" s="97">
        <v>370</v>
      </c>
      <c r="C125" s="192">
        <v>13009250.5</v>
      </c>
      <c r="D125" s="193" t="s">
        <v>309</v>
      </c>
      <c r="E125" s="102">
        <v>13474891.300000001</v>
      </c>
    </row>
    <row r="126" spans="1:5" ht="24.75" customHeight="1" x14ac:dyDescent="0.25">
      <c r="A126" s="194" t="s">
        <v>425</v>
      </c>
      <c r="B126" s="195"/>
      <c r="C126" s="195"/>
      <c r="D126" s="195"/>
      <c r="E126" s="196"/>
    </row>
    <row r="127" spans="1:5" ht="24.75" customHeight="1" x14ac:dyDescent="0.25">
      <c r="A127" s="103" t="s">
        <v>426</v>
      </c>
      <c r="B127" s="104">
        <v>380</v>
      </c>
      <c r="C127" s="187">
        <v>0</v>
      </c>
      <c r="D127" s="188" t="s">
        <v>309</v>
      </c>
      <c r="E127" s="100">
        <v>0</v>
      </c>
    </row>
    <row r="128" spans="1:5" ht="24.75" customHeight="1" x14ac:dyDescent="0.25">
      <c r="A128" s="103" t="s">
        <v>427</v>
      </c>
      <c r="B128" s="99">
        <v>381</v>
      </c>
      <c r="C128" s="187">
        <v>0</v>
      </c>
      <c r="D128" s="188" t="s">
        <v>309</v>
      </c>
      <c r="E128" s="100">
        <v>0</v>
      </c>
    </row>
    <row r="129" spans="1:5" ht="24.75" customHeight="1" x14ac:dyDescent="0.25">
      <c r="A129" s="103" t="s">
        <v>428</v>
      </c>
      <c r="B129" s="99">
        <v>382</v>
      </c>
      <c r="C129" s="187">
        <v>0</v>
      </c>
      <c r="D129" s="188" t="s">
        <v>309</v>
      </c>
      <c r="E129" s="100">
        <v>0</v>
      </c>
    </row>
    <row r="130" spans="1:5" ht="24.75" customHeight="1" x14ac:dyDescent="0.25">
      <c r="A130" s="103" t="s">
        <v>429</v>
      </c>
      <c r="B130" s="99">
        <v>383</v>
      </c>
      <c r="C130" s="187">
        <v>0</v>
      </c>
      <c r="D130" s="188" t="s">
        <v>309</v>
      </c>
      <c r="E130" s="100">
        <v>0</v>
      </c>
    </row>
    <row r="131" spans="1:5" ht="24.75" customHeight="1" x14ac:dyDescent="0.25">
      <c r="A131" s="103" t="s">
        <v>430</v>
      </c>
      <c r="B131" s="99">
        <v>384</v>
      </c>
      <c r="C131" s="187">
        <v>0</v>
      </c>
      <c r="D131" s="188" t="s">
        <v>309</v>
      </c>
      <c r="E131" s="100">
        <v>0</v>
      </c>
    </row>
    <row r="132" spans="1:5" ht="24.75" customHeight="1" x14ac:dyDescent="0.25">
      <c r="A132" s="103" t="s">
        <v>431</v>
      </c>
      <c r="B132" s="99">
        <v>385</v>
      </c>
      <c r="C132" s="187">
        <v>0</v>
      </c>
      <c r="D132" s="188" t="s">
        <v>309</v>
      </c>
      <c r="E132" s="100">
        <v>0</v>
      </c>
    </row>
    <row r="133" spans="1:5" ht="24.75" customHeight="1" x14ac:dyDescent="0.25">
      <c r="A133" s="103" t="s">
        <v>432</v>
      </c>
      <c r="B133" s="105">
        <v>386</v>
      </c>
      <c r="C133" s="187">
        <v>0</v>
      </c>
      <c r="D133" s="188" t="s">
        <v>309</v>
      </c>
      <c r="E133" s="100">
        <v>0</v>
      </c>
    </row>
    <row r="134" spans="1:5" ht="24.75" customHeight="1" x14ac:dyDescent="0.25">
      <c r="A134" s="103" t="s">
        <v>433</v>
      </c>
      <c r="B134" s="105">
        <v>387</v>
      </c>
      <c r="C134" s="187">
        <v>0</v>
      </c>
      <c r="D134" s="188" t="s">
        <v>309</v>
      </c>
      <c r="E134" s="100">
        <v>0</v>
      </c>
    </row>
    <row r="135" spans="1:5" ht="24.75" customHeight="1" x14ac:dyDescent="0.25">
      <c r="A135" s="103" t="s">
        <v>434</v>
      </c>
      <c r="B135" s="105">
        <v>388</v>
      </c>
      <c r="C135" s="187">
        <v>37529.4</v>
      </c>
      <c r="D135" s="188" t="s">
        <v>309</v>
      </c>
      <c r="E135" s="100">
        <v>37529.4</v>
      </c>
    </row>
    <row r="136" spans="1:5" ht="24.75" customHeight="1" x14ac:dyDescent="0.25">
      <c r="A136" s="103" t="s">
        <v>435</v>
      </c>
      <c r="B136" s="105">
        <v>389</v>
      </c>
      <c r="C136" s="187">
        <v>0</v>
      </c>
      <c r="D136" s="188" t="s">
        <v>309</v>
      </c>
      <c r="E136" s="100">
        <v>0</v>
      </c>
    </row>
    <row r="137" spans="1:5" ht="24.75" customHeight="1" x14ac:dyDescent="0.25">
      <c r="A137" s="103" t="s">
        <v>436</v>
      </c>
      <c r="B137" s="105">
        <v>390</v>
      </c>
      <c r="C137" s="187">
        <v>0</v>
      </c>
      <c r="D137" s="188" t="s">
        <v>309</v>
      </c>
      <c r="E137" s="100">
        <v>0</v>
      </c>
    </row>
    <row r="138" spans="1:5" ht="15" customHeight="1" x14ac:dyDescent="0.25"/>
    <row r="139" spans="1:5" ht="15" customHeight="1" x14ac:dyDescent="0.25"/>
    <row r="140" spans="1:5" ht="15" customHeight="1" x14ac:dyDescent="0.25">
      <c r="A140" s="189" t="s">
        <v>437</v>
      </c>
      <c r="B140" s="189"/>
      <c r="C140" s="189"/>
      <c r="D140" s="189"/>
      <c r="E140" s="189"/>
    </row>
    <row r="141" spans="1:5" ht="15" customHeight="1" x14ac:dyDescent="0.25">
      <c r="A141" s="106" t="s">
        <v>438</v>
      </c>
      <c r="B141" s="190" t="s">
        <v>439</v>
      </c>
      <c r="C141" s="190"/>
      <c r="D141" s="190"/>
      <c r="E141" s="190"/>
    </row>
    <row r="142" spans="1:5" ht="15" customHeight="1" x14ac:dyDescent="0.25"/>
    <row r="143" spans="1:5" ht="15" customHeight="1" x14ac:dyDescent="0.25">
      <c r="A143" s="191" t="s">
        <v>440</v>
      </c>
      <c r="B143" s="191"/>
      <c r="C143" s="191"/>
      <c r="D143" s="191"/>
      <c r="E143" s="191"/>
    </row>
  </sheetData>
  <mergeCells count="130"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</mergeCells>
  <pageMargins left="0.31496062992125984" right="0.11811023622047245" top="0.15748031496062992" bottom="0.15748031496062992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1"/>
  <sheetViews>
    <sheetView view="pageBreakPreview" zoomScaleNormal="100" zoomScaleSheetLayoutView="100" workbookViewId="0"/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15" t="s">
        <v>91</v>
      </c>
      <c r="F1" s="215"/>
      <c r="G1" s="215"/>
      <c r="H1" s="215"/>
      <c r="I1" s="215"/>
    </row>
    <row r="2" spans="1:9" ht="33.6" customHeight="1" x14ac:dyDescent="0.25">
      <c r="A2" s="216" t="s">
        <v>92</v>
      </c>
      <c r="B2" s="216"/>
      <c r="C2" s="216"/>
      <c r="D2" s="216"/>
      <c r="E2" s="216"/>
      <c r="F2" s="216"/>
      <c r="G2" s="216"/>
      <c r="H2" s="216"/>
      <c r="I2" s="216"/>
    </row>
    <row r="3" spans="1:9" ht="15" customHeight="1" x14ac:dyDescent="0.25">
      <c r="A3" s="189" t="s">
        <v>93</v>
      </c>
      <c r="B3" s="189"/>
      <c r="C3" s="189"/>
      <c r="D3" s="189"/>
      <c r="E3" s="189"/>
      <c r="F3" s="189"/>
      <c r="G3" s="189"/>
      <c r="H3" s="189"/>
      <c r="I3" s="189"/>
    </row>
    <row r="4" spans="1:9" ht="9.75" customHeight="1" x14ac:dyDescent="0.25">
      <c r="A4" s="59"/>
      <c r="B4" s="59"/>
      <c r="C4" s="59"/>
      <c r="D4" s="59"/>
      <c r="E4" s="59"/>
      <c r="F4" s="59"/>
    </row>
    <row r="5" spans="1:9" ht="13.5" customHeight="1" x14ac:dyDescent="0.25">
      <c r="A5" s="60"/>
      <c r="B5" s="210" t="s">
        <v>94</v>
      </c>
      <c r="C5" s="210"/>
      <c r="D5" s="210"/>
      <c r="E5" s="191" t="s">
        <v>95</v>
      </c>
      <c r="F5" s="191"/>
      <c r="G5" s="191"/>
      <c r="H5" s="191"/>
      <c r="I5" s="191"/>
    </row>
    <row r="6" spans="1:9" ht="13.5" customHeight="1" x14ac:dyDescent="0.25">
      <c r="A6" s="60" t="s">
        <v>96</v>
      </c>
      <c r="B6" s="210" t="s">
        <v>97</v>
      </c>
      <c r="C6" s="210"/>
      <c r="D6" s="210"/>
      <c r="E6" s="211"/>
      <c r="F6" s="211"/>
      <c r="G6" s="211"/>
      <c r="H6" s="211"/>
      <c r="I6" s="211"/>
    </row>
    <row r="7" spans="1:9" ht="13.5" customHeight="1" x14ac:dyDescent="0.25">
      <c r="A7" s="60"/>
      <c r="B7" s="210" t="s">
        <v>98</v>
      </c>
      <c r="C7" s="210"/>
      <c r="D7" s="210"/>
      <c r="E7" s="211" t="s">
        <v>99</v>
      </c>
      <c r="F7" s="211"/>
      <c r="G7" s="211"/>
      <c r="H7" s="211"/>
      <c r="I7" s="211"/>
    </row>
    <row r="8" spans="1:9" ht="13.5" customHeight="1" x14ac:dyDescent="0.25">
      <c r="A8" s="60"/>
      <c r="B8" s="210" t="s">
        <v>100</v>
      </c>
      <c r="C8" s="210"/>
      <c r="D8" s="210"/>
      <c r="E8" s="211"/>
      <c r="F8" s="211"/>
      <c r="G8" s="211"/>
      <c r="H8" s="211"/>
      <c r="I8" s="211"/>
    </row>
    <row r="9" spans="1:9" ht="13.5" customHeight="1" x14ac:dyDescent="0.25">
      <c r="A9" s="60"/>
      <c r="B9" s="210" t="s">
        <v>101</v>
      </c>
      <c r="C9" s="210"/>
      <c r="D9" s="210"/>
      <c r="E9" s="211"/>
      <c r="F9" s="211"/>
      <c r="G9" s="211"/>
      <c r="H9" s="211"/>
      <c r="I9" s="211"/>
    </row>
    <row r="10" spans="1:9" ht="13.5" customHeight="1" x14ac:dyDescent="0.25">
      <c r="A10" s="60"/>
      <c r="B10" s="210" t="s">
        <v>102</v>
      </c>
      <c r="C10" s="210"/>
      <c r="D10" s="210"/>
      <c r="E10" s="211"/>
      <c r="F10" s="211"/>
      <c r="G10" s="211"/>
      <c r="H10" s="211"/>
      <c r="I10" s="211"/>
    </row>
    <row r="11" spans="1:9" ht="13.5" customHeight="1" x14ac:dyDescent="0.25">
      <c r="A11" s="60"/>
      <c r="B11" s="210" t="s">
        <v>103</v>
      </c>
      <c r="C11" s="210"/>
      <c r="D11" s="210"/>
      <c r="E11" s="211" t="s">
        <v>104</v>
      </c>
      <c r="F11" s="211"/>
      <c r="G11" s="211"/>
      <c r="H11" s="211"/>
      <c r="I11" s="211"/>
    </row>
    <row r="12" spans="1:9" ht="8.25" customHeight="1" x14ac:dyDescent="0.25"/>
    <row r="13" spans="1:9" ht="57.6" customHeight="1" x14ac:dyDescent="0.25">
      <c r="A13" s="61" t="s">
        <v>105</v>
      </c>
      <c r="B13" s="62" t="s">
        <v>106</v>
      </c>
      <c r="C13" s="61" t="s">
        <v>107</v>
      </c>
      <c r="D13" s="63" t="s">
        <v>108</v>
      </c>
      <c r="E13" s="63" t="s">
        <v>109</v>
      </c>
      <c r="F13" s="63" t="s">
        <v>110</v>
      </c>
      <c r="G13" s="63" t="s">
        <v>111</v>
      </c>
      <c r="H13" s="63" t="s">
        <v>112</v>
      </c>
      <c r="I13" s="63" t="s">
        <v>113</v>
      </c>
    </row>
    <row r="14" spans="1:9" ht="15" customHeight="1" x14ac:dyDescent="0.25">
      <c r="A14" s="212" t="s">
        <v>114</v>
      </c>
      <c r="B14" s="213"/>
      <c r="C14" s="214"/>
      <c r="D14" s="64" t="s">
        <v>115</v>
      </c>
      <c r="E14" s="64">
        <v>1</v>
      </c>
      <c r="F14" s="64">
        <v>2</v>
      </c>
      <c r="G14" s="64">
        <v>3</v>
      </c>
      <c r="H14" s="64">
        <v>4</v>
      </c>
      <c r="I14" s="64">
        <v>5</v>
      </c>
    </row>
    <row r="15" spans="1:9" x14ac:dyDescent="0.25">
      <c r="A15" s="65" t="s">
        <v>116</v>
      </c>
      <c r="B15" s="65" t="s">
        <v>117</v>
      </c>
      <c r="C15" s="66" t="s">
        <v>118</v>
      </c>
      <c r="D15" s="67" t="s">
        <v>119</v>
      </c>
      <c r="E15" s="68" t="s">
        <v>120</v>
      </c>
      <c r="F15" s="69">
        <v>1914684</v>
      </c>
      <c r="G15" s="69">
        <v>1518506</v>
      </c>
      <c r="H15" s="69">
        <v>1518506</v>
      </c>
      <c r="I15" s="69">
        <v>1518506</v>
      </c>
    </row>
    <row r="16" spans="1:9" x14ac:dyDescent="0.25">
      <c r="A16" s="65" t="s">
        <v>116</v>
      </c>
      <c r="B16" s="65" t="s">
        <v>121</v>
      </c>
      <c r="C16" s="66" t="s">
        <v>118</v>
      </c>
      <c r="D16" s="67" t="s">
        <v>122</v>
      </c>
      <c r="E16" s="68" t="s">
        <v>123</v>
      </c>
      <c r="F16" s="69">
        <v>1914684</v>
      </c>
      <c r="G16" s="69">
        <v>1518506</v>
      </c>
      <c r="H16" s="69">
        <v>1518506</v>
      </c>
      <c r="I16" s="69">
        <v>1518506</v>
      </c>
    </row>
    <row r="17" spans="1:9" x14ac:dyDescent="0.25">
      <c r="A17" s="70" t="s">
        <v>116</v>
      </c>
      <c r="B17" s="70" t="s">
        <v>121</v>
      </c>
      <c r="C17" s="71" t="s">
        <v>124</v>
      </c>
      <c r="D17" s="72" t="s">
        <v>125</v>
      </c>
      <c r="E17" s="73" t="s">
        <v>126</v>
      </c>
      <c r="F17" s="74">
        <v>1914684</v>
      </c>
      <c r="G17" s="74">
        <v>1518506</v>
      </c>
      <c r="H17" s="74">
        <v>1518506</v>
      </c>
      <c r="I17" s="74">
        <v>1518506</v>
      </c>
    </row>
    <row r="18" spans="1:9" x14ac:dyDescent="0.25">
      <c r="A18" s="65" t="s">
        <v>127</v>
      </c>
      <c r="B18" s="65" t="s">
        <v>121</v>
      </c>
      <c r="C18" s="66" t="s">
        <v>124</v>
      </c>
      <c r="D18" s="67" t="s">
        <v>128</v>
      </c>
      <c r="E18" s="68" t="s">
        <v>129</v>
      </c>
      <c r="F18" s="69">
        <v>0</v>
      </c>
      <c r="G18" s="69">
        <v>8403.5</v>
      </c>
      <c r="H18" s="69">
        <v>8403.5</v>
      </c>
      <c r="I18" s="69">
        <v>8403.5</v>
      </c>
    </row>
    <row r="19" spans="1:9" x14ac:dyDescent="0.25">
      <c r="A19" s="70" t="s">
        <v>127</v>
      </c>
      <c r="B19" s="70" t="s">
        <v>121</v>
      </c>
      <c r="C19" s="71" t="s">
        <v>130</v>
      </c>
      <c r="D19" s="72" t="s">
        <v>131</v>
      </c>
      <c r="E19" s="73" t="s">
        <v>132</v>
      </c>
      <c r="F19" s="74">
        <v>0</v>
      </c>
      <c r="G19" s="74">
        <v>8403.5</v>
      </c>
      <c r="H19" s="74">
        <v>8403.5</v>
      </c>
      <c r="I19" s="74">
        <v>8403.5</v>
      </c>
    </row>
    <row r="20" spans="1:9" x14ac:dyDescent="0.25">
      <c r="A20" s="65" t="s">
        <v>133</v>
      </c>
      <c r="B20" s="65" t="s">
        <v>133</v>
      </c>
      <c r="C20" s="66" t="s">
        <v>133</v>
      </c>
      <c r="D20" s="67" t="s">
        <v>134</v>
      </c>
      <c r="E20" s="68" t="s">
        <v>135</v>
      </c>
      <c r="F20" s="69">
        <v>1914684</v>
      </c>
      <c r="G20" s="69">
        <v>1526909.6</v>
      </c>
      <c r="H20" s="69">
        <v>1526909.6</v>
      </c>
      <c r="I20" s="69">
        <v>1526909.6</v>
      </c>
    </row>
    <row r="21" spans="1:9" x14ac:dyDescent="0.25">
      <c r="A21" s="65" t="s">
        <v>116</v>
      </c>
      <c r="B21" s="65" t="s">
        <v>136</v>
      </c>
      <c r="C21" s="66" t="s">
        <v>118</v>
      </c>
      <c r="D21" s="67" t="s">
        <v>137</v>
      </c>
      <c r="E21" s="68" t="s">
        <v>138</v>
      </c>
      <c r="F21" s="69">
        <v>478671</v>
      </c>
      <c r="G21" s="69">
        <v>379424.4</v>
      </c>
      <c r="H21" s="69">
        <v>379424.4</v>
      </c>
      <c r="I21" s="69">
        <v>379424.4</v>
      </c>
    </row>
    <row r="22" spans="1:9" x14ac:dyDescent="0.25">
      <c r="A22" s="65" t="s">
        <v>116</v>
      </c>
      <c r="B22" s="65" t="s">
        <v>139</v>
      </c>
      <c r="C22" s="66" t="s">
        <v>118</v>
      </c>
      <c r="D22" s="67" t="s">
        <v>140</v>
      </c>
      <c r="E22" s="68" t="s">
        <v>141</v>
      </c>
      <c r="F22" s="69">
        <v>478671</v>
      </c>
      <c r="G22" s="69">
        <v>379424.4</v>
      </c>
      <c r="H22" s="69">
        <v>379424.4</v>
      </c>
      <c r="I22" s="69">
        <v>379424.4</v>
      </c>
    </row>
    <row r="23" spans="1:9" x14ac:dyDescent="0.25">
      <c r="A23" s="70" t="s">
        <v>116</v>
      </c>
      <c r="B23" s="70" t="s">
        <v>139</v>
      </c>
      <c r="C23" s="71" t="s">
        <v>124</v>
      </c>
      <c r="D23" s="72" t="s">
        <v>142</v>
      </c>
      <c r="E23" s="73" t="s">
        <v>143</v>
      </c>
      <c r="F23" s="74">
        <v>478671</v>
      </c>
      <c r="G23" s="74">
        <v>379424.4</v>
      </c>
      <c r="H23" s="74">
        <v>379424.4</v>
      </c>
      <c r="I23" s="74">
        <v>379424.4</v>
      </c>
    </row>
    <row r="24" spans="1:9" x14ac:dyDescent="0.25">
      <c r="A24" s="65" t="s">
        <v>133</v>
      </c>
      <c r="B24" s="65" t="s">
        <v>133</v>
      </c>
      <c r="C24" s="66" t="s">
        <v>133</v>
      </c>
      <c r="D24" s="67" t="s">
        <v>144</v>
      </c>
      <c r="E24" s="68" t="s">
        <v>117</v>
      </c>
      <c r="F24" s="69">
        <v>478671</v>
      </c>
      <c r="G24" s="69">
        <v>379424.4</v>
      </c>
      <c r="H24" s="69">
        <v>379424.4</v>
      </c>
      <c r="I24" s="69">
        <v>379424.4</v>
      </c>
    </row>
    <row r="25" spans="1:9" x14ac:dyDescent="0.25">
      <c r="A25" s="65" t="s">
        <v>145</v>
      </c>
      <c r="B25" s="65" t="s">
        <v>146</v>
      </c>
      <c r="C25" s="66" t="s">
        <v>118</v>
      </c>
      <c r="D25" s="67" t="s">
        <v>147</v>
      </c>
      <c r="E25" s="68" t="s">
        <v>121</v>
      </c>
      <c r="F25" s="69">
        <v>516400</v>
      </c>
      <c r="G25" s="69">
        <v>0</v>
      </c>
      <c r="H25" s="69">
        <v>181035.4</v>
      </c>
      <c r="I25" s="69">
        <v>206880.3</v>
      </c>
    </row>
    <row r="26" spans="1:9" x14ac:dyDescent="0.25">
      <c r="A26" s="65" t="s">
        <v>145</v>
      </c>
      <c r="B26" s="65" t="s">
        <v>117</v>
      </c>
      <c r="C26" s="66" t="s">
        <v>118</v>
      </c>
      <c r="D26" s="67" t="s">
        <v>148</v>
      </c>
      <c r="E26" s="68" t="s">
        <v>149</v>
      </c>
      <c r="F26" s="69">
        <v>25000</v>
      </c>
      <c r="G26" s="69">
        <v>0</v>
      </c>
      <c r="H26" s="69">
        <v>20744.2</v>
      </c>
      <c r="I26" s="69">
        <v>18453.8</v>
      </c>
    </row>
    <row r="27" spans="1:9" x14ac:dyDescent="0.25">
      <c r="A27" s="70" t="s">
        <v>145</v>
      </c>
      <c r="B27" s="70" t="s">
        <v>121</v>
      </c>
      <c r="C27" s="71" t="s">
        <v>118</v>
      </c>
      <c r="D27" s="72" t="s">
        <v>150</v>
      </c>
      <c r="E27" s="73" t="s">
        <v>151</v>
      </c>
      <c r="F27" s="74">
        <v>25000</v>
      </c>
      <c r="G27" s="74">
        <v>0</v>
      </c>
      <c r="H27" s="74">
        <v>20744.2</v>
      </c>
      <c r="I27" s="74">
        <v>18453.8</v>
      </c>
    </row>
    <row r="28" spans="1:9" x14ac:dyDescent="0.25">
      <c r="A28" s="65" t="s">
        <v>145</v>
      </c>
      <c r="B28" s="65" t="s">
        <v>136</v>
      </c>
      <c r="C28" s="66" t="s">
        <v>118</v>
      </c>
      <c r="D28" s="67" t="s">
        <v>152</v>
      </c>
      <c r="E28" s="68" t="s">
        <v>153</v>
      </c>
      <c r="F28" s="69">
        <v>86200</v>
      </c>
      <c r="G28" s="69">
        <v>0</v>
      </c>
      <c r="H28" s="69">
        <v>3918.4</v>
      </c>
      <c r="I28" s="69">
        <v>19057.5</v>
      </c>
    </row>
    <row r="29" spans="1:9" x14ac:dyDescent="0.25">
      <c r="A29" s="70" t="s">
        <v>145</v>
      </c>
      <c r="B29" s="70" t="s">
        <v>139</v>
      </c>
      <c r="C29" s="71" t="s">
        <v>118</v>
      </c>
      <c r="D29" s="72" t="s">
        <v>154</v>
      </c>
      <c r="E29" s="73" t="s">
        <v>155</v>
      </c>
      <c r="F29" s="74">
        <v>74000</v>
      </c>
      <c r="G29" s="74">
        <v>0</v>
      </c>
      <c r="H29" s="74">
        <v>0</v>
      </c>
      <c r="I29" s="74">
        <v>0</v>
      </c>
    </row>
    <row r="30" spans="1:9" x14ac:dyDescent="0.25">
      <c r="A30" s="70" t="s">
        <v>145</v>
      </c>
      <c r="B30" s="70" t="s">
        <v>156</v>
      </c>
      <c r="C30" s="71" t="s">
        <v>118</v>
      </c>
      <c r="D30" s="72" t="s">
        <v>157</v>
      </c>
      <c r="E30" s="73" t="s">
        <v>158</v>
      </c>
      <c r="F30" s="74">
        <v>11000</v>
      </c>
      <c r="G30" s="74">
        <v>0</v>
      </c>
      <c r="H30" s="74">
        <v>3299.7</v>
      </c>
      <c r="I30" s="74">
        <v>19057.5</v>
      </c>
    </row>
    <row r="31" spans="1:9" x14ac:dyDescent="0.25">
      <c r="A31" s="70" t="s">
        <v>145</v>
      </c>
      <c r="B31" s="70" t="s">
        <v>159</v>
      </c>
      <c r="C31" s="71" t="s">
        <v>118</v>
      </c>
      <c r="D31" s="72" t="s">
        <v>160</v>
      </c>
      <c r="E31" s="73" t="s">
        <v>161</v>
      </c>
      <c r="F31" s="74">
        <v>600</v>
      </c>
      <c r="G31" s="74">
        <v>0</v>
      </c>
      <c r="H31" s="74">
        <v>420</v>
      </c>
      <c r="I31" s="74">
        <v>0</v>
      </c>
    </row>
    <row r="32" spans="1:9" ht="25.5" x14ac:dyDescent="0.25">
      <c r="A32" s="70" t="s">
        <v>145</v>
      </c>
      <c r="B32" s="70" t="s">
        <v>162</v>
      </c>
      <c r="C32" s="71" t="s">
        <v>118</v>
      </c>
      <c r="D32" s="72" t="s">
        <v>163</v>
      </c>
      <c r="E32" s="73" t="s">
        <v>164</v>
      </c>
      <c r="F32" s="74">
        <v>600</v>
      </c>
      <c r="G32" s="74">
        <v>0</v>
      </c>
      <c r="H32" s="74">
        <v>198.7</v>
      </c>
      <c r="I32" s="74">
        <v>0</v>
      </c>
    </row>
    <row r="33" spans="1:9" x14ac:dyDescent="0.25">
      <c r="A33" s="65" t="s">
        <v>145</v>
      </c>
      <c r="B33" s="65" t="s">
        <v>165</v>
      </c>
      <c r="C33" s="66" t="s">
        <v>118</v>
      </c>
      <c r="D33" s="67" t="s">
        <v>166</v>
      </c>
      <c r="E33" s="68" t="s">
        <v>167</v>
      </c>
      <c r="F33" s="69">
        <v>6000</v>
      </c>
      <c r="G33" s="69">
        <v>0</v>
      </c>
      <c r="H33" s="69">
        <v>403.5</v>
      </c>
      <c r="I33" s="69">
        <v>403.5</v>
      </c>
    </row>
    <row r="34" spans="1:9" x14ac:dyDescent="0.25">
      <c r="A34" s="65" t="s">
        <v>145</v>
      </c>
      <c r="B34" s="65" t="s">
        <v>168</v>
      </c>
      <c r="C34" s="66" t="s">
        <v>118</v>
      </c>
      <c r="D34" s="67" t="s">
        <v>169</v>
      </c>
      <c r="E34" s="68" t="s">
        <v>136</v>
      </c>
      <c r="F34" s="69">
        <v>6000</v>
      </c>
      <c r="G34" s="69">
        <v>0</v>
      </c>
      <c r="H34" s="69">
        <v>403.5</v>
      </c>
      <c r="I34" s="69">
        <v>403.5</v>
      </c>
    </row>
    <row r="35" spans="1:9" x14ac:dyDescent="0.25">
      <c r="A35" s="70" t="s">
        <v>145</v>
      </c>
      <c r="B35" s="70" t="s">
        <v>168</v>
      </c>
      <c r="C35" s="71" t="s">
        <v>124</v>
      </c>
      <c r="D35" s="72" t="s">
        <v>170</v>
      </c>
      <c r="E35" s="73" t="s">
        <v>139</v>
      </c>
      <c r="F35" s="74">
        <v>3000</v>
      </c>
      <c r="G35" s="74">
        <v>0</v>
      </c>
      <c r="H35" s="74">
        <v>403.5</v>
      </c>
      <c r="I35" s="74">
        <v>403.5</v>
      </c>
    </row>
    <row r="36" spans="1:9" x14ac:dyDescent="0.25">
      <c r="A36" s="65" t="s">
        <v>145</v>
      </c>
      <c r="B36" s="65" t="s">
        <v>168</v>
      </c>
      <c r="C36" s="66" t="s">
        <v>171</v>
      </c>
      <c r="D36" s="67" t="s">
        <v>172</v>
      </c>
      <c r="E36" s="68" t="s">
        <v>173</v>
      </c>
      <c r="F36" s="69">
        <v>3000</v>
      </c>
      <c r="G36" s="69">
        <v>0</v>
      </c>
      <c r="H36" s="69">
        <v>0</v>
      </c>
      <c r="I36" s="69">
        <v>0</v>
      </c>
    </row>
    <row r="37" spans="1:9" x14ac:dyDescent="0.25">
      <c r="A37" s="70" t="s">
        <v>145</v>
      </c>
      <c r="B37" s="70" t="s">
        <v>168</v>
      </c>
      <c r="C37" s="71" t="s">
        <v>174</v>
      </c>
      <c r="D37" s="72" t="s">
        <v>175</v>
      </c>
      <c r="E37" s="73" t="s">
        <v>156</v>
      </c>
      <c r="F37" s="74">
        <v>3000</v>
      </c>
      <c r="G37" s="74">
        <v>0</v>
      </c>
      <c r="H37" s="74">
        <v>0</v>
      </c>
      <c r="I37" s="74">
        <v>0</v>
      </c>
    </row>
    <row r="38" spans="1:9" x14ac:dyDescent="0.25">
      <c r="A38" s="65" t="s">
        <v>145</v>
      </c>
      <c r="B38" s="65" t="s">
        <v>176</v>
      </c>
      <c r="C38" s="66" t="s">
        <v>118</v>
      </c>
      <c r="D38" s="67" t="s">
        <v>177</v>
      </c>
      <c r="E38" s="68" t="s">
        <v>159</v>
      </c>
      <c r="F38" s="69">
        <v>210000</v>
      </c>
      <c r="G38" s="69">
        <v>0</v>
      </c>
      <c r="H38" s="69">
        <v>0</v>
      </c>
      <c r="I38" s="69">
        <v>0</v>
      </c>
    </row>
    <row r="39" spans="1:9" x14ac:dyDescent="0.25">
      <c r="A39" s="65" t="s">
        <v>145</v>
      </c>
      <c r="B39" s="65" t="s">
        <v>178</v>
      </c>
      <c r="C39" s="66" t="s">
        <v>118</v>
      </c>
      <c r="D39" s="67" t="s">
        <v>169</v>
      </c>
      <c r="E39" s="68" t="s">
        <v>162</v>
      </c>
      <c r="F39" s="69">
        <v>210000</v>
      </c>
      <c r="G39" s="69">
        <v>0</v>
      </c>
      <c r="H39" s="69">
        <v>0</v>
      </c>
      <c r="I39" s="69">
        <v>0</v>
      </c>
    </row>
    <row r="40" spans="1:9" x14ac:dyDescent="0.25">
      <c r="A40" s="70" t="s">
        <v>145</v>
      </c>
      <c r="B40" s="70" t="s">
        <v>178</v>
      </c>
      <c r="C40" s="71" t="s">
        <v>124</v>
      </c>
      <c r="D40" s="72" t="s">
        <v>170</v>
      </c>
      <c r="E40" s="73" t="s">
        <v>179</v>
      </c>
      <c r="F40" s="74">
        <v>210000</v>
      </c>
      <c r="G40" s="74">
        <v>0</v>
      </c>
      <c r="H40" s="74">
        <v>0</v>
      </c>
      <c r="I40" s="74">
        <v>0</v>
      </c>
    </row>
    <row r="41" spans="1:9" x14ac:dyDescent="0.25">
      <c r="A41" s="65" t="s">
        <v>145</v>
      </c>
      <c r="B41" s="65" t="s">
        <v>180</v>
      </c>
      <c r="C41" s="66" t="s">
        <v>118</v>
      </c>
      <c r="D41" s="67" t="s">
        <v>181</v>
      </c>
      <c r="E41" s="68" t="s">
        <v>182</v>
      </c>
      <c r="F41" s="69">
        <v>27000</v>
      </c>
      <c r="G41" s="69">
        <v>0</v>
      </c>
      <c r="H41" s="69">
        <v>11584</v>
      </c>
      <c r="I41" s="69">
        <v>13887.5</v>
      </c>
    </row>
    <row r="42" spans="1:9" x14ac:dyDescent="0.25">
      <c r="A42" s="65" t="s">
        <v>145</v>
      </c>
      <c r="B42" s="65" t="s">
        <v>183</v>
      </c>
      <c r="C42" s="66" t="s">
        <v>118</v>
      </c>
      <c r="D42" s="67" t="s">
        <v>184</v>
      </c>
      <c r="E42" s="68" t="s">
        <v>185</v>
      </c>
      <c r="F42" s="69">
        <v>27000</v>
      </c>
      <c r="G42" s="69">
        <v>0</v>
      </c>
      <c r="H42" s="69">
        <v>11584</v>
      </c>
      <c r="I42" s="69">
        <v>13887.5</v>
      </c>
    </row>
    <row r="43" spans="1:9" x14ac:dyDescent="0.25">
      <c r="A43" s="65" t="s">
        <v>145</v>
      </c>
      <c r="B43" s="65" t="s">
        <v>183</v>
      </c>
      <c r="C43" s="66" t="s">
        <v>124</v>
      </c>
      <c r="D43" s="67" t="s">
        <v>186</v>
      </c>
      <c r="E43" s="68" t="s">
        <v>187</v>
      </c>
      <c r="F43" s="69">
        <v>9000</v>
      </c>
      <c r="G43" s="69">
        <v>0</v>
      </c>
      <c r="H43" s="69">
        <v>1600</v>
      </c>
      <c r="I43" s="69">
        <v>7013.5</v>
      </c>
    </row>
    <row r="44" spans="1:9" x14ac:dyDescent="0.25">
      <c r="A44" s="70" t="s">
        <v>145</v>
      </c>
      <c r="B44" s="70" t="s">
        <v>183</v>
      </c>
      <c r="C44" s="71" t="s">
        <v>188</v>
      </c>
      <c r="D44" s="72" t="s">
        <v>189</v>
      </c>
      <c r="E44" s="73" t="s">
        <v>165</v>
      </c>
      <c r="F44" s="74">
        <v>9000</v>
      </c>
      <c r="G44" s="74">
        <v>0</v>
      </c>
      <c r="H44" s="74">
        <v>1600</v>
      </c>
      <c r="I44" s="74">
        <v>6796.1</v>
      </c>
    </row>
    <row r="45" spans="1:9" x14ac:dyDescent="0.25">
      <c r="A45" s="70" t="s">
        <v>145</v>
      </c>
      <c r="B45" s="70" t="s">
        <v>183</v>
      </c>
      <c r="C45" s="71" t="s">
        <v>130</v>
      </c>
      <c r="D45" s="72" t="s">
        <v>190</v>
      </c>
      <c r="E45" s="73" t="s">
        <v>191</v>
      </c>
      <c r="F45" s="74">
        <v>0</v>
      </c>
      <c r="G45" s="74">
        <v>0</v>
      </c>
      <c r="H45" s="74">
        <v>0</v>
      </c>
      <c r="I45" s="74">
        <v>217.4</v>
      </c>
    </row>
    <row r="46" spans="1:9" x14ac:dyDescent="0.25">
      <c r="A46" s="70" t="s">
        <v>145</v>
      </c>
      <c r="B46" s="70" t="s">
        <v>183</v>
      </c>
      <c r="C46" s="71" t="s">
        <v>192</v>
      </c>
      <c r="D46" s="72" t="s">
        <v>193</v>
      </c>
      <c r="E46" s="73" t="s">
        <v>194</v>
      </c>
      <c r="F46" s="74">
        <v>18000</v>
      </c>
      <c r="G46" s="74">
        <v>0</v>
      </c>
      <c r="H46" s="74">
        <v>9984</v>
      </c>
      <c r="I46" s="74">
        <v>6874.1</v>
      </c>
    </row>
    <row r="47" spans="1:9" x14ac:dyDescent="0.25">
      <c r="A47" s="65" t="s">
        <v>145</v>
      </c>
      <c r="B47" s="65" t="s">
        <v>195</v>
      </c>
      <c r="C47" s="66" t="s">
        <v>118</v>
      </c>
      <c r="D47" s="67" t="s">
        <v>196</v>
      </c>
      <c r="E47" s="68" t="s">
        <v>197</v>
      </c>
      <c r="F47" s="69">
        <v>162200</v>
      </c>
      <c r="G47" s="69">
        <v>0</v>
      </c>
      <c r="H47" s="69">
        <v>144385.4</v>
      </c>
      <c r="I47" s="69">
        <v>155078</v>
      </c>
    </row>
    <row r="48" spans="1:9" x14ac:dyDescent="0.25">
      <c r="A48" s="65" t="s">
        <v>145</v>
      </c>
      <c r="B48" s="65" t="s">
        <v>198</v>
      </c>
      <c r="C48" s="66" t="s">
        <v>118</v>
      </c>
      <c r="D48" s="67" t="s">
        <v>199</v>
      </c>
      <c r="E48" s="68" t="s">
        <v>168</v>
      </c>
      <c r="F48" s="69">
        <v>19000</v>
      </c>
      <c r="G48" s="69">
        <v>0</v>
      </c>
      <c r="H48" s="69">
        <v>13752.6</v>
      </c>
      <c r="I48" s="69">
        <v>13720.1</v>
      </c>
    </row>
    <row r="49" spans="1:9" x14ac:dyDescent="0.25">
      <c r="A49" s="70" t="s">
        <v>145</v>
      </c>
      <c r="B49" s="70" t="s">
        <v>198</v>
      </c>
      <c r="C49" s="71" t="s">
        <v>124</v>
      </c>
      <c r="D49" s="72" t="s">
        <v>200</v>
      </c>
      <c r="E49" s="73" t="s">
        <v>201</v>
      </c>
      <c r="F49" s="74">
        <v>7000</v>
      </c>
      <c r="G49" s="74">
        <v>0</v>
      </c>
      <c r="H49" s="74">
        <v>4743.6000000000004</v>
      </c>
      <c r="I49" s="74">
        <v>4711.1000000000004</v>
      </c>
    </row>
    <row r="50" spans="1:9" x14ac:dyDescent="0.25">
      <c r="A50" s="70" t="s">
        <v>145</v>
      </c>
      <c r="B50" s="70" t="s">
        <v>198</v>
      </c>
      <c r="C50" s="71" t="s">
        <v>202</v>
      </c>
      <c r="D50" s="72" t="s">
        <v>203</v>
      </c>
      <c r="E50" s="73" t="s">
        <v>204</v>
      </c>
      <c r="F50" s="74">
        <v>12000</v>
      </c>
      <c r="G50" s="74">
        <v>0</v>
      </c>
      <c r="H50" s="74">
        <v>9009</v>
      </c>
      <c r="I50" s="74">
        <v>9009</v>
      </c>
    </row>
    <row r="51" spans="1:9" x14ac:dyDescent="0.25">
      <c r="A51" s="70" t="s">
        <v>145</v>
      </c>
      <c r="B51" s="70" t="s">
        <v>205</v>
      </c>
      <c r="C51" s="71" t="s">
        <v>118</v>
      </c>
      <c r="D51" s="72" t="s">
        <v>206</v>
      </c>
      <c r="E51" s="73" t="s">
        <v>207</v>
      </c>
      <c r="F51" s="74">
        <v>132200</v>
      </c>
      <c r="G51" s="74">
        <v>0</v>
      </c>
      <c r="H51" s="74">
        <v>125936.6</v>
      </c>
      <c r="I51" s="74">
        <v>125936.6</v>
      </c>
    </row>
    <row r="52" spans="1:9" x14ac:dyDescent="0.25">
      <c r="A52" s="65" t="s">
        <v>145</v>
      </c>
      <c r="B52" s="65" t="s">
        <v>208</v>
      </c>
      <c r="C52" s="66" t="s">
        <v>118</v>
      </c>
      <c r="D52" s="67" t="s">
        <v>209</v>
      </c>
      <c r="E52" s="68" t="s">
        <v>210</v>
      </c>
      <c r="F52" s="69">
        <v>11000</v>
      </c>
      <c r="G52" s="69">
        <v>0</v>
      </c>
      <c r="H52" s="69">
        <v>4696.2</v>
      </c>
      <c r="I52" s="69">
        <v>15421.3</v>
      </c>
    </row>
    <row r="53" spans="1:9" x14ac:dyDescent="0.25">
      <c r="A53" s="70" t="s">
        <v>145</v>
      </c>
      <c r="B53" s="70" t="s">
        <v>208</v>
      </c>
      <c r="C53" s="71" t="s">
        <v>211</v>
      </c>
      <c r="D53" s="72" t="s">
        <v>209</v>
      </c>
      <c r="E53" s="73" t="s">
        <v>212</v>
      </c>
      <c r="F53" s="74">
        <v>11000</v>
      </c>
      <c r="G53" s="74">
        <v>0</v>
      </c>
      <c r="H53" s="74">
        <v>4696.2</v>
      </c>
      <c r="I53" s="74">
        <v>15421.3</v>
      </c>
    </row>
    <row r="54" spans="1:9" x14ac:dyDescent="0.25">
      <c r="A54" s="65" t="s">
        <v>213</v>
      </c>
      <c r="B54" s="65" t="s">
        <v>146</v>
      </c>
      <c r="C54" s="66" t="s">
        <v>118</v>
      </c>
      <c r="D54" s="67" t="s">
        <v>214</v>
      </c>
      <c r="E54" s="68" t="s">
        <v>176</v>
      </c>
      <c r="F54" s="69">
        <v>0</v>
      </c>
      <c r="G54" s="69">
        <v>0</v>
      </c>
      <c r="H54" s="69">
        <v>0</v>
      </c>
      <c r="I54" s="69">
        <v>236689.6</v>
      </c>
    </row>
    <row r="55" spans="1:9" x14ac:dyDescent="0.25">
      <c r="A55" s="65" t="s">
        <v>213</v>
      </c>
      <c r="B55" s="65" t="s">
        <v>180</v>
      </c>
      <c r="C55" s="66" t="s">
        <v>118</v>
      </c>
      <c r="D55" s="67" t="s">
        <v>215</v>
      </c>
      <c r="E55" s="68" t="s">
        <v>116</v>
      </c>
      <c r="F55" s="69">
        <v>0</v>
      </c>
      <c r="G55" s="69">
        <v>0</v>
      </c>
      <c r="H55" s="69">
        <v>0</v>
      </c>
      <c r="I55" s="69">
        <v>236689.6</v>
      </c>
    </row>
    <row r="56" spans="1:9" x14ac:dyDescent="0.25">
      <c r="A56" s="65" t="s">
        <v>213</v>
      </c>
      <c r="B56" s="65" t="s">
        <v>183</v>
      </c>
      <c r="C56" s="66" t="s">
        <v>118</v>
      </c>
      <c r="D56" s="67" t="s">
        <v>216</v>
      </c>
      <c r="E56" s="68" t="s">
        <v>145</v>
      </c>
      <c r="F56" s="69">
        <v>0</v>
      </c>
      <c r="G56" s="69">
        <v>0</v>
      </c>
      <c r="H56" s="69">
        <v>0</v>
      </c>
      <c r="I56" s="69">
        <v>179528.3</v>
      </c>
    </row>
    <row r="57" spans="1:9" x14ac:dyDescent="0.25">
      <c r="A57" s="70" t="s">
        <v>213</v>
      </c>
      <c r="B57" s="70" t="s">
        <v>183</v>
      </c>
      <c r="C57" s="71" t="s">
        <v>202</v>
      </c>
      <c r="D57" s="72" t="s">
        <v>217</v>
      </c>
      <c r="E57" s="73" t="s">
        <v>213</v>
      </c>
      <c r="F57" s="74">
        <v>0</v>
      </c>
      <c r="G57" s="74">
        <v>0</v>
      </c>
      <c r="H57" s="74">
        <v>0</v>
      </c>
      <c r="I57" s="74">
        <v>179528.3</v>
      </c>
    </row>
    <row r="58" spans="1:9" x14ac:dyDescent="0.25">
      <c r="A58" s="70" t="s">
        <v>213</v>
      </c>
      <c r="B58" s="70" t="s">
        <v>218</v>
      </c>
      <c r="C58" s="71" t="s">
        <v>118</v>
      </c>
      <c r="D58" s="72" t="s">
        <v>219</v>
      </c>
      <c r="E58" s="73" t="s">
        <v>178</v>
      </c>
      <c r="F58" s="74">
        <v>0</v>
      </c>
      <c r="G58" s="74">
        <v>0</v>
      </c>
      <c r="H58" s="74">
        <v>0</v>
      </c>
      <c r="I58" s="74">
        <v>11293.5</v>
      </c>
    </row>
    <row r="59" spans="1:9" x14ac:dyDescent="0.25">
      <c r="A59" s="65" t="s">
        <v>213</v>
      </c>
      <c r="B59" s="65" t="s">
        <v>220</v>
      </c>
      <c r="C59" s="66" t="s">
        <v>118</v>
      </c>
      <c r="D59" s="67" t="s">
        <v>169</v>
      </c>
      <c r="E59" s="68" t="s">
        <v>221</v>
      </c>
      <c r="F59" s="69">
        <v>0</v>
      </c>
      <c r="G59" s="69">
        <v>0</v>
      </c>
      <c r="H59" s="69">
        <v>0</v>
      </c>
      <c r="I59" s="69">
        <v>45867.8</v>
      </c>
    </row>
    <row r="60" spans="1:9" x14ac:dyDescent="0.25">
      <c r="A60" s="70" t="s">
        <v>213</v>
      </c>
      <c r="B60" s="70" t="s">
        <v>220</v>
      </c>
      <c r="C60" s="71" t="s">
        <v>124</v>
      </c>
      <c r="D60" s="72" t="s">
        <v>170</v>
      </c>
      <c r="E60" s="73" t="s">
        <v>222</v>
      </c>
      <c r="F60" s="74">
        <v>0</v>
      </c>
      <c r="G60" s="74">
        <v>0</v>
      </c>
      <c r="H60" s="74">
        <v>0</v>
      </c>
      <c r="I60" s="74">
        <v>21295.7</v>
      </c>
    </row>
    <row r="61" spans="1:9" x14ac:dyDescent="0.25">
      <c r="A61" s="65" t="s">
        <v>213</v>
      </c>
      <c r="B61" s="65" t="s">
        <v>220</v>
      </c>
      <c r="C61" s="66" t="s">
        <v>171</v>
      </c>
      <c r="D61" s="67" t="s">
        <v>223</v>
      </c>
      <c r="E61" s="68" t="s">
        <v>127</v>
      </c>
      <c r="F61" s="69">
        <v>0</v>
      </c>
      <c r="G61" s="69">
        <v>0</v>
      </c>
      <c r="H61" s="69">
        <v>0</v>
      </c>
      <c r="I61" s="69">
        <v>24572</v>
      </c>
    </row>
    <row r="62" spans="1:9" x14ac:dyDescent="0.25">
      <c r="A62" s="70" t="s">
        <v>213</v>
      </c>
      <c r="B62" s="70" t="s">
        <v>220</v>
      </c>
      <c r="C62" s="71" t="s">
        <v>224</v>
      </c>
      <c r="D62" s="72" t="s">
        <v>225</v>
      </c>
      <c r="E62" s="73" t="s">
        <v>226</v>
      </c>
      <c r="F62" s="74">
        <v>0</v>
      </c>
      <c r="G62" s="74">
        <v>0</v>
      </c>
      <c r="H62" s="74">
        <v>0</v>
      </c>
      <c r="I62" s="74">
        <v>2841</v>
      </c>
    </row>
    <row r="63" spans="1:9" ht="25.5" x14ac:dyDescent="0.25">
      <c r="A63" s="70" t="s">
        <v>213</v>
      </c>
      <c r="B63" s="70" t="s">
        <v>220</v>
      </c>
      <c r="C63" s="71" t="s">
        <v>174</v>
      </c>
      <c r="D63" s="72" t="s">
        <v>227</v>
      </c>
      <c r="E63" s="73" t="s">
        <v>228</v>
      </c>
      <c r="F63" s="74">
        <v>0</v>
      </c>
      <c r="G63" s="74">
        <v>0</v>
      </c>
      <c r="H63" s="74">
        <v>0</v>
      </c>
      <c r="I63" s="74">
        <v>19917.2</v>
      </c>
    </row>
    <row r="64" spans="1:9" x14ac:dyDescent="0.25">
      <c r="A64" s="70" t="s">
        <v>213</v>
      </c>
      <c r="B64" s="70" t="s">
        <v>220</v>
      </c>
      <c r="C64" s="71" t="s">
        <v>211</v>
      </c>
      <c r="D64" s="72" t="s">
        <v>229</v>
      </c>
      <c r="E64" s="73" t="s">
        <v>180</v>
      </c>
      <c r="F64" s="74">
        <v>0</v>
      </c>
      <c r="G64" s="74">
        <v>0</v>
      </c>
      <c r="H64" s="74">
        <v>0</v>
      </c>
      <c r="I64" s="74">
        <v>1813.9</v>
      </c>
    </row>
    <row r="65" spans="1:9" x14ac:dyDescent="0.25">
      <c r="A65" s="65" t="s">
        <v>226</v>
      </c>
      <c r="B65" s="65" t="s">
        <v>146</v>
      </c>
      <c r="C65" s="66" t="s">
        <v>118</v>
      </c>
      <c r="D65" s="67" t="s">
        <v>230</v>
      </c>
      <c r="E65" s="68" t="s">
        <v>231</v>
      </c>
      <c r="F65" s="69">
        <v>8800</v>
      </c>
      <c r="G65" s="69">
        <v>0</v>
      </c>
      <c r="H65" s="69">
        <v>4585</v>
      </c>
      <c r="I65" s="69">
        <v>3910.3</v>
      </c>
    </row>
    <row r="66" spans="1:9" x14ac:dyDescent="0.25">
      <c r="A66" s="65" t="s">
        <v>226</v>
      </c>
      <c r="B66" s="65" t="s">
        <v>136</v>
      </c>
      <c r="C66" s="66" t="s">
        <v>118</v>
      </c>
      <c r="D66" s="67" t="s">
        <v>232</v>
      </c>
      <c r="E66" s="68" t="s">
        <v>183</v>
      </c>
      <c r="F66" s="69">
        <v>8800</v>
      </c>
      <c r="G66" s="69">
        <v>0</v>
      </c>
      <c r="H66" s="69">
        <v>4585</v>
      </c>
      <c r="I66" s="69">
        <v>3910.3</v>
      </c>
    </row>
    <row r="67" spans="1:9" x14ac:dyDescent="0.25">
      <c r="A67" s="65" t="s">
        <v>226</v>
      </c>
      <c r="B67" s="65" t="s">
        <v>139</v>
      </c>
      <c r="C67" s="66" t="s">
        <v>118</v>
      </c>
      <c r="D67" s="67" t="s">
        <v>233</v>
      </c>
      <c r="E67" s="68" t="s">
        <v>218</v>
      </c>
      <c r="F67" s="69">
        <v>8800</v>
      </c>
      <c r="G67" s="69">
        <v>0</v>
      </c>
      <c r="H67" s="69">
        <v>4585</v>
      </c>
      <c r="I67" s="69">
        <v>3910.3</v>
      </c>
    </row>
    <row r="68" spans="1:9" x14ac:dyDescent="0.25">
      <c r="A68" s="65" t="s">
        <v>226</v>
      </c>
      <c r="B68" s="65" t="s">
        <v>139</v>
      </c>
      <c r="C68" s="66" t="s">
        <v>124</v>
      </c>
      <c r="D68" s="67" t="s">
        <v>232</v>
      </c>
      <c r="E68" s="68" t="s">
        <v>220</v>
      </c>
      <c r="F68" s="69">
        <v>8800</v>
      </c>
      <c r="G68" s="69">
        <v>0</v>
      </c>
      <c r="H68" s="69">
        <v>4585</v>
      </c>
      <c r="I68" s="69">
        <v>3910.3</v>
      </c>
    </row>
    <row r="69" spans="1:9" ht="25.5" x14ac:dyDescent="0.25">
      <c r="A69" s="70" t="s">
        <v>226</v>
      </c>
      <c r="B69" s="70" t="s">
        <v>139</v>
      </c>
      <c r="C69" s="71" t="s">
        <v>234</v>
      </c>
      <c r="D69" s="72" t="s">
        <v>235</v>
      </c>
      <c r="E69" s="73" t="s">
        <v>236</v>
      </c>
      <c r="F69" s="74">
        <v>2800</v>
      </c>
      <c r="G69" s="74">
        <v>0</v>
      </c>
      <c r="H69" s="74">
        <v>2800</v>
      </c>
      <c r="I69" s="74">
        <v>0</v>
      </c>
    </row>
    <row r="70" spans="1:9" x14ac:dyDescent="0.25">
      <c r="A70" s="70" t="s">
        <v>226</v>
      </c>
      <c r="B70" s="70" t="s">
        <v>139</v>
      </c>
      <c r="C70" s="71" t="s">
        <v>237</v>
      </c>
      <c r="D70" s="72" t="s">
        <v>238</v>
      </c>
      <c r="E70" s="73" t="s">
        <v>239</v>
      </c>
      <c r="F70" s="74">
        <v>6000</v>
      </c>
      <c r="G70" s="74">
        <v>0</v>
      </c>
      <c r="H70" s="74">
        <v>1785</v>
      </c>
      <c r="I70" s="74">
        <v>3910.3</v>
      </c>
    </row>
    <row r="71" spans="1:9" x14ac:dyDescent="0.25">
      <c r="A71" s="65" t="s">
        <v>133</v>
      </c>
      <c r="B71" s="65" t="s">
        <v>133</v>
      </c>
      <c r="C71" s="66" t="s">
        <v>133</v>
      </c>
      <c r="D71" s="67" t="s">
        <v>240</v>
      </c>
      <c r="E71" s="68" t="s">
        <v>241</v>
      </c>
      <c r="F71" s="69">
        <v>525200</v>
      </c>
      <c r="G71" s="69">
        <v>185620.4</v>
      </c>
      <c r="H71" s="69">
        <v>185620.4</v>
      </c>
      <c r="I71" s="69">
        <v>447480.2</v>
      </c>
    </row>
    <row r="72" spans="1:9" x14ac:dyDescent="0.25">
      <c r="A72" s="65" t="s">
        <v>133</v>
      </c>
      <c r="B72" s="65" t="s">
        <v>133</v>
      </c>
      <c r="C72" s="66" t="s">
        <v>133</v>
      </c>
      <c r="D72" s="67" t="s">
        <v>242</v>
      </c>
      <c r="E72" s="68" t="s">
        <v>243</v>
      </c>
      <c r="F72" s="69">
        <v>2918555</v>
      </c>
      <c r="G72" s="69">
        <v>2091954.4</v>
      </c>
      <c r="H72" s="69">
        <v>2091954.4</v>
      </c>
      <c r="I72" s="69">
        <v>2353814.1</v>
      </c>
    </row>
    <row r="73" spans="1:9" ht="15" customHeight="1" x14ac:dyDescent="0.25"/>
    <row r="74" spans="1:9" ht="15" customHeight="1" x14ac:dyDescent="0.25"/>
    <row r="75" spans="1:9" ht="21" customHeight="1" x14ac:dyDescent="0.25">
      <c r="D75" s="75" t="s">
        <v>244</v>
      </c>
      <c r="E75" s="209" t="s">
        <v>245</v>
      </c>
      <c r="F75" s="209"/>
      <c r="G75" s="209"/>
      <c r="H75" s="60" t="s">
        <v>246</v>
      </c>
      <c r="I75" s="60"/>
    </row>
    <row r="76" spans="1:9" ht="14.25" customHeight="1" x14ac:dyDescent="0.25">
      <c r="D76" s="76" t="s">
        <v>247</v>
      </c>
    </row>
    <row r="77" spans="1:9" ht="15" customHeight="1" x14ac:dyDescent="0.25">
      <c r="D77" s="59"/>
    </row>
    <row r="79" spans="1:9" ht="15" customHeight="1" x14ac:dyDescent="0.25"/>
    <row r="80" spans="1:9" ht="15" customHeight="1" x14ac:dyDescent="0.25"/>
    <row r="81" ht="15" customHeight="1" x14ac:dyDescent="0.25"/>
  </sheetData>
  <mergeCells count="19">
    <mergeCell ref="B6:D6"/>
    <mergeCell ref="E6:I6"/>
    <mergeCell ref="E1:I1"/>
    <mergeCell ref="A2:I2"/>
    <mergeCell ref="A3:I3"/>
    <mergeCell ref="B5:D5"/>
    <mergeCell ref="E5:I5"/>
    <mergeCell ref="E75:G7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31496062992125984" right="0.11811023622047245" top="0.35433070866141736" bottom="0.35433070866141736" header="0.31496062992125984" footer="0.31496062992125984"/>
  <pageSetup paperSize="9" scale="71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11</vt:i4>
      </vt:variant>
    </vt:vector>
  </HeadingPairs>
  <TitlesOfParts>
    <vt:vector size="24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2-шакл (резерв)</vt:lpstr>
      <vt:lpstr>2-РЖ</vt:lpstr>
      <vt:lpstr>ДтКТ маълумот</vt:lpstr>
      <vt:lpstr>ГТК</vt:lpstr>
      <vt:lpstr>ChapterCode</vt:lpstr>
      <vt:lpstr>FinancingLevel</vt:lpstr>
      <vt:lpstr>OnDate</vt:lpstr>
      <vt:lpstr>Organization</vt:lpstr>
      <vt:lpstr>Period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'2-шакл'!Область_печати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2022-04-27T06:24:35Z</cp:lastPrinted>
  <dcterms:created xsi:type="dcterms:W3CDTF">2020-01-15T07:42:43Z</dcterms:created>
  <dcterms:modified xsi:type="dcterms:W3CDTF">2022-04-27T07:46:28Z</dcterms:modified>
</cp:coreProperties>
</file>